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teilung Bau\4_Tiefbau_Infrastruktur_Verkehr\4_2  Gewässerschutz - Abwasseranlagen\4_2_14 ARA Einkauf\"/>
    </mc:Choice>
  </mc:AlternateContent>
  <bookViews>
    <workbookView xWindow="120" yWindow="90" windowWidth="24915" windowHeight="12075" activeTab="1"/>
  </bookViews>
  <sheets>
    <sheet name="LU Tabelle" sheetId="1" r:id="rId1"/>
    <sheet name="DU Tabelle" sheetId="4" r:id="rId2"/>
  </sheets>
  <definedNames>
    <definedName name="_xlnm.Print_Area" localSheetId="1">'DU Tabelle'!$A$1:$P$60</definedName>
    <definedName name="_xlnm.Print_Area" localSheetId="0">'LU Tabelle'!$A$1:$P$60</definedName>
  </definedNames>
  <calcPr calcId="152511"/>
</workbook>
</file>

<file path=xl/calcChain.xml><?xml version="1.0" encoding="utf-8"?>
<calcChain xmlns="http://schemas.openxmlformats.org/spreadsheetml/2006/main">
  <c r="M18" i="1" l="1"/>
  <c r="M17" i="1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O17" i="1"/>
  <c r="O18" i="1" l="1"/>
  <c r="O25" i="1"/>
  <c r="O32" i="1"/>
  <c r="P24" i="1" l="1"/>
  <c r="N43" i="4"/>
  <c r="N42" i="4"/>
  <c r="N41" i="4"/>
  <c r="N40" i="4"/>
  <c r="N38" i="4"/>
  <c r="N37" i="4"/>
  <c r="N36" i="4"/>
  <c r="N35" i="4"/>
  <c r="N34" i="4"/>
  <c r="N33" i="4"/>
  <c r="N32" i="4"/>
  <c r="N31" i="4"/>
  <c r="N30" i="4"/>
  <c r="N27" i="4"/>
  <c r="N26" i="4"/>
  <c r="N25" i="4"/>
  <c r="N24" i="4"/>
  <c r="N23" i="4"/>
  <c r="N22" i="4"/>
  <c r="N21" i="4"/>
  <c r="N20" i="4"/>
  <c r="N19" i="4"/>
  <c r="N17" i="4"/>
  <c r="P38" i="1"/>
  <c r="P37" i="1"/>
  <c r="O39" i="1"/>
  <c r="O38" i="1"/>
  <c r="O37" i="1"/>
  <c r="P33" i="1"/>
  <c r="O33" i="1"/>
  <c r="O31" i="1"/>
  <c r="P30" i="1"/>
  <c r="O30" i="1"/>
  <c r="O29" i="1"/>
  <c r="O28" i="1"/>
  <c r="O27" i="1"/>
  <c r="O26" i="1"/>
  <c r="O24" i="1"/>
  <c r="P22" i="1"/>
  <c r="P19" i="1"/>
  <c r="O19" i="1"/>
  <c r="O20" i="1"/>
  <c r="O23" i="1"/>
  <c r="O22" i="1"/>
  <c r="O21" i="1"/>
  <c r="C1048576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M24" i="1" l="1"/>
  <c r="B13" i="4"/>
  <c r="B12" i="4"/>
  <c r="B11" i="4"/>
  <c r="B10" i="4"/>
  <c r="B9" i="4"/>
  <c r="B8" i="4"/>
  <c r="G14" i="4"/>
  <c r="P23" i="1" l="1"/>
  <c r="P21" i="1"/>
  <c r="P20" i="1"/>
  <c r="P17" i="1"/>
  <c r="E17" i="4" l="1"/>
  <c r="F17" i="4"/>
  <c r="G17" i="4"/>
  <c r="H17" i="4"/>
  <c r="I17" i="4"/>
  <c r="J17" i="4"/>
  <c r="E18" i="4"/>
  <c r="F18" i="4"/>
  <c r="G18" i="4"/>
  <c r="H18" i="4"/>
  <c r="I18" i="4"/>
  <c r="J18" i="4"/>
  <c r="E19" i="4"/>
  <c r="F19" i="4"/>
  <c r="G19" i="4"/>
  <c r="H19" i="4"/>
  <c r="I19" i="4"/>
  <c r="J19" i="4"/>
  <c r="E20" i="4"/>
  <c r="F20" i="4"/>
  <c r="G20" i="4"/>
  <c r="H20" i="4"/>
  <c r="I20" i="4"/>
  <c r="J20" i="4"/>
  <c r="E21" i="4"/>
  <c r="F21" i="4"/>
  <c r="G21" i="4"/>
  <c r="H21" i="4"/>
  <c r="I21" i="4"/>
  <c r="J21" i="4"/>
  <c r="E22" i="4"/>
  <c r="F22" i="4"/>
  <c r="G22" i="4"/>
  <c r="H22" i="4"/>
  <c r="I22" i="4"/>
  <c r="J22" i="4"/>
  <c r="E23" i="4"/>
  <c r="F23" i="4"/>
  <c r="G23" i="4"/>
  <c r="H23" i="4"/>
  <c r="I23" i="4"/>
  <c r="J23" i="4"/>
  <c r="E24" i="4"/>
  <c r="F24" i="4"/>
  <c r="G24" i="4"/>
  <c r="H24" i="4"/>
  <c r="I24" i="4"/>
  <c r="J24" i="4"/>
  <c r="E25" i="4"/>
  <c r="F25" i="4"/>
  <c r="G25" i="4"/>
  <c r="H25" i="4"/>
  <c r="I25" i="4"/>
  <c r="J25" i="4"/>
  <c r="E26" i="4"/>
  <c r="F26" i="4"/>
  <c r="G26" i="4"/>
  <c r="H26" i="4"/>
  <c r="I26" i="4"/>
  <c r="J26" i="4"/>
  <c r="E27" i="4"/>
  <c r="F27" i="4"/>
  <c r="G27" i="4"/>
  <c r="H27" i="4"/>
  <c r="I27" i="4"/>
  <c r="J27" i="4"/>
  <c r="E28" i="4"/>
  <c r="F28" i="4"/>
  <c r="G28" i="4"/>
  <c r="H28" i="4"/>
  <c r="I28" i="4"/>
  <c r="J28" i="4"/>
  <c r="E29" i="4"/>
  <c r="F29" i="4"/>
  <c r="G29" i="4"/>
  <c r="H29" i="4"/>
  <c r="I29" i="4"/>
  <c r="J29" i="4"/>
  <c r="E30" i="4"/>
  <c r="F30" i="4"/>
  <c r="G30" i="4"/>
  <c r="H30" i="4"/>
  <c r="I30" i="4"/>
  <c r="J30" i="4"/>
  <c r="E31" i="4"/>
  <c r="F31" i="4"/>
  <c r="G31" i="4"/>
  <c r="H31" i="4"/>
  <c r="I31" i="4"/>
  <c r="J31" i="4"/>
  <c r="E32" i="4"/>
  <c r="F32" i="4"/>
  <c r="G32" i="4"/>
  <c r="H32" i="4"/>
  <c r="I32" i="4"/>
  <c r="J32" i="4"/>
  <c r="E33" i="4"/>
  <c r="F33" i="4"/>
  <c r="G33" i="4"/>
  <c r="H33" i="4"/>
  <c r="I33" i="4"/>
  <c r="J33" i="4"/>
  <c r="E34" i="4"/>
  <c r="F34" i="4"/>
  <c r="G34" i="4"/>
  <c r="H34" i="4"/>
  <c r="I34" i="4"/>
  <c r="J34" i="4"/>
  <c r="E35" i="4"/>
  <c r="F35" i="4"/>
  <c r="G35" i="4"/>
  <c r="H35" i="4"/>
  <c r="I35" i="4"/>
  <c r="J35" i="4"/>
  <c r="E36" i="4"/>
  <c r="F36" i="4"/>
  <c r="G36" i="4"/>
  <c r="H36" i="4"/>
  <c r="I36" i="4"/>
  <c r="J36" i="4"/>
  <c r="E37" i="4"/>
  <c r="F37" i="4"/>
  <c r="G37" i="4"/>
  <c r="H37" i="4"/>
  <c r="I37" i="4"/>
  <c r="J37" i="4"/>
  <c r="J14" i="4" l="1"/>
  <c r="D14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E38" i="4"/>
  <c r="E39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38" i="4"/>
  <c r="J39" i="4"/>
  <c r="J40" i="4"/>
  <c r="J41" i="4"/>
  <c r="J42" i="4"/>
  <c r="J43" i="4"/>
  <c r="I38" i="4"/>
  <c r="I39" i="4"/>
  <c r="I40" i="4"/>
  <c r="I41" i="4"/>
  <c r="I42" i="4"/>
  <c r="I43" i="4"/>
  <c r="H38" i="4"/>
  <c r="H39" i="4"/>
  <c r="H40" i="4"/>
  <c r="H41" i="4"/>
  <c r="H42" i="4"/>
  <c r="H43" i="4"/>
  <c r="G38" i="4"/>
  <c r="G39" i="4"/>
  <c r="G40" i="4"/>
  <c r="G41" i="4"/>
  <c r="G42" i="4"/>
  <c r="G43" i="4"/>
  <c r="F38" i="4"/>
  <c r="F39" i="4"/>
  <c r="F40" i="4"/>
  <c r="F41" i="4"/>
  <c r="F42" i="4"/>
  <c r="F43" i="4"/>
  <c r="E40" i="4"/>
  <c r="E41" i="4"/>
  <c r="E42" i="4"/>
  <c r="E43" i="4"/>
  <c r="K17" i="4"/>
  <c r="L17" i="4"/>
  <c r="D34" i="4"/>
  <c r="D35" i="4"/>
  <c r="D36" i="4"/>
  <c r="D37" i="4"/>
  <c r="D38" i="4"/>
  <c r="D39" i="4"/>
  <c r="D40" i="4"/>
  <c r="D41" i="4"/>
  <c r="D42" i="4"/>
  <c r="D43" i="4"/>
  <c r="P18" i="4"/>
  <c r="P24" i="4"/>
  <c r="P25" i="4"/>
  <c r="P26" i="4"/>
  <c r="P27" i="4"/>
  <c r="P28" i="4"/>
  <c r="P29" i="4"/>
  <c r="P31" i="4"/>
  <c r="P32" i="4"/>
  <c r="P34" i="4"/>
  <c r="P35" i="4"/>
  <c r="P36" i="4"/>
  <c r="P39" i="4"/>
  <c r="O34" i="4"/>
  <c r="O35" i="4"/>
  <c r="O36" i="4"/>
  <c r="M34" i="4"/>
  <c r="M35" i="4"/>
  <c r="M36" i="4"/>
  <c r="M39" i="1"/>
  <c r="M39" i="4" s="1"/>
  <c r="O38" i="4"/>
  <c r="O37" i="4"/>
  <c r="P33" i="4"/>
  <c r="P17" i="4"/>
  <c r="P30" i="4"/>
  <c r="P23" i="4"/>
  <c r="P21" i="4"/>
  <c r="P20" i="4"/>
  <c r="M33" i="1"/>
  <c r="M33" i="4" s="1"/>
  <c r="O32" i="4"/>
  <c r="M31" i="1"/>
  <c r="M31" i="4" s="1"/>
  <c r="O29" i="4"/>
  <c r="O28" i="4"/>
  <c r="O27" i="4"/>
  <c r="O26" i="4"/>
  <c r="O25" i="4"/>
  <c r="O24" i="4"/>
  <c r="O23" i="4"/>
  <c r="O22" i="4"/>
  <c r="O21" i="4"/>
  <c r="O20" i="4"/>
  <c r="O17" i="4"/>
  <c r="M30" i="1" l="1"/>
  <c r="M30" i="4" s="1"/>
  <c r="O33" i="4"/>
  <c r="O30" i="4"/>
  <c r="M20" i="1"/>
  <c r="M20" i="4" s="1"/>
  <c r="M29" i="1"/>
  <c r="M29" i="4" s="1"/>
  <c r="M27" i="1"/>
  <c r="M27" i="4" s="1"/>
  <c r="M25" i="1"/>
  <c r="M25" i="4" s="1"/>
  <c r="M32" i="1"/>
  <c r="M32" i="4" s="1"/>
  <c r="M18" i="4"/>
  <c r="O31" i="4"/>
  <c r="M23" i="1"/>
  <c r="M23" i="4" s="1"/>
  <c r="M21" i="1"/>
  <c r="M21" i="4" s="1"/>
  <c r="M24" i="4"/>
  <c r="M28" i="1"/>
  <c r="M28" i="4" s="1"/>
  <c r="M26" i="1"/>
  <c r="M26" i="4" s="1"/>
  <c r="O39" i="4"/>
  <c r="O19" i="4"/>
  <c r="O18" i="4"/>
  <c r="N44" i="4"/>
  <c r="M17" i="4" l="1"/>
  <c r="P37" i="4"/>
  <c r="M37" i="1"/>
  <c r="M37" i="4" s="1"/>
  <c r="P38" i="4"/>
  <c r="M38" i="1"/>
  <c r="M38" i="4" l="1"/>
  <c r="P19" i="4"/>
  <c r="M19" i="1"/>
  <c r="M19" i="4" l="1"/>
  <c r="P22" i="4"/>
  <c r="M22" i="1"/>
  <c r="M44" i="1" s="1"/>
  <c r="M44" i="4" s="1"/>
  <c r="M22" i="4" l="1"/>
</calcChain>
</file>

<file path=xl/sharedStrings.xml><?xml version="1.0" encoding="utf-8"?>
<sst xmlns="http://schemas.openxmlformats.org/spreadsheetml/2006/main" count="128" uniqueCount="64">
  <si>
    <t>Handbecken</t>
  </si>
  <si>
    <t>Waschtisch</t>
  </si>
  <si>
    <t>Badewanne / Batterie</t>
  </si>
  <si>
    <t>Grossraumwanne / Batterie</t>
  </si>
  <si>
    <t>Dusche nicht staubar</t>
  </si>
  <si>
    <t>Bidet</t>
  </si>
  <si>
    <t>Urinoir / Magnetventil</t>
  </si>
  <si>
    <t>Auslaufventil</t>
  </si>
  <si>
    <t>Waschtrog</t>
  </si>
  <si>
    <t>Ausgussbecken</t>
  </si>
  <si>
    <t>Stand- Wandausguss</t>
  </si>
  <si>
    <t>Armaturen und Apparate</t>
  </si>
  <si>
    <t xml:space="preserve">Neu
2. UG </t>
  </si>
  <si>
    <t xml:space="preserve">Neu
1. UG </t>
  </si>
  <si>
    <t>Neu
EG</t>
  </si>
  <si>
    <t>Neu
1. OG</t>
  </si>
  <si>
    <t>Neu
2. OG</t>
  </si>
  <si>
    <t>Neu
3. OG</t>
  </si>
  <si>
    <t>Neu
4. OG</t>
  </si>
  <si>
    <t>Neu
5. OG</t>
  </si>
  <si>
    <t>Zus.
Ges.</t>
  </si>
  <si>
    <t>TOTAL</t>
  </si>
  <si>
    <t>Anzahl
Kaltw.   Warmw.</t>
  </si>
  <si>
    <t xml:space="preserve"> = Spez. Bewilligungen</t>
  </si>
  <si>
    <t>Gesuchsteller</t>
  </si>
  <si>
    <t>Bauvorhaben</t>
  </si>
  <si>
    <t>Strasse</t>
  </si>
  <si>
    <t>Löscheinrichtungen ______</t>
  </si>
  <si>
    <t>Gbbl. Nr.</t>
  </si>
  <si>
    <t>Abteilung Bau</t>
  </si>
  <si>
    <t>Hochbau / Baupolizei</t>
  </si>
  <si>
    <t>Güterstrasse 13</t>
  </si>
  <si>
    <t>Postfach 64</t>
  </si>
  <si>
    <t>3123 Belp</t>
  </si>
  <si>
    <t>bauabteilung@belp.ch</t>
  </si>
  <si>
    <t>www.belp.ch</t>
  </si>
  <si>
    <t>Bodenablauf Ø 70 mm</t>
  </si>
  <si>
    <t>Bodenablauf Ø 80 - 100 mm</t>
  </si>
  <si>
    <r>
      <t>Bodenablauf  Ø</t>
    </r>
    <r>
      <rPr>
        <sz val="8.8000000000000007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60 mm</t>
    </r>
  </si>
  <si>
    <r>
      <t>Klimaanlage 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/h ______</t>
    </r>
  </si>
  <si>
    <t>Telefon 031 818 22 40</t>
  </si>
  <si>
    <t>Baugesuch Nr.</t>
  </si>
  <si>
    <t>Nr.</t>
  </si>
  <si>
    <t>Neubau</t>
  </si>
  <si>
    <t>Umbau</t>
  </si>
  <si>
    <t>Erweiterung</t>
  </si>
  <si>
    <t>Bemerkungen</t>
  </si>
  <si>
    <t>-</t>
  </si>
  <si>
    <t>Haushaltgeschirrspülmaschine</t>
  </si>
  <si>
    <t>WC-Spülkasten</t>
  </si>
  <si>
    <t>Urinoir-Spülung automatisch</t>
  </si>
  <si>
    <t>Entnahmearmatur Garten/Garage</t>
  </si>
  <si>
    <t>Waschrinne</t>
  </si>
  <si>
    <t>Spülbecken</t>
  </si>
  <si>
    <t>Befeuchtungsanlage l/h ______</t>
  </si>
  <si>
    <t>Entnahmearmatur Balkon (Druck red.)</t>
  </si>
  <si>
    <t>Total
 Best.*</t>
  </si>
  <si>
    <t>* bestehend vor Umbau gemäss amtliche Protokoll</t>
  </si>
  <si>
    <t>Total
LU neu</t>
  </si>
  <si>
    <t>Total
DU neu</t>
  </si>
  <si>
    <r>
      <t xml:space="preserve">LU </t>
    </r>
    <r>
      <rPr>
        <sz val="6"/>
        <color theme="1"/>
        <rFont val="Arial"/>
        <family val="2"/>
      </rPr>
      <t>Anschl.</t>
    </r>
  </si>
  <si>
    <r>
      <t xml:space="preserve">DU
</t>
    </r>
    <r>
      <rPr>
        <sz val="7"/>
        <color theme="1"/>
        <rFont val="Arial"/>
        <family val="2"/>
      </rPr>
      <t>Anschl.</t>
    </r>
  </si>
  <si>
    <t>Haushaltwaschmaschine</t>
  </si>
  <si>
    <t>Waschmaschine &gt; 6 kg ___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</si>
</sst>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5.95"/>
      <color theme="1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.8000000000000007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Border="1"/>
    <xf numFmtId="0" fontId="6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9" fillId="0" borderId="0" xfId="0" applyFont="1"/>
    <xf numFmtId="0" fontId="13" fillId="0" borderId="0" xfId="0" applyFont="1"/>
    <xf numFmtId="0" fontId="7" fillId="0" borderId="0" xfId="0" applyFont="1" applyFill="1"/>
    <xf numFmtId="0" fontId="7" fillId="0" borderId="0" xfId="0" quotePrefix="1" applyFont="1"/>
    <xf numFmtId="0" fontId="14" fillId="0" borderId="0" xfId="1" quotePrefix="1" applyFont="1" applyAlignment="1" applyProtection="1"/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quotePrefix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5" fillId="0" borderId="0" xfId="0" applyFont="1"/>
    <xf numFmtId="164" fontId="7" fillId="3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0" borderId="1" xfId="0" applyFont="1" applyBorder="1"/>
    <xf numFmtId="0" fontId="11" fillId="0" borderId="8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/>
    <xf numFmtId="0" fontId="9" fillId="0" borderId="2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5" fillId="0" borderId="0" xfId="0" quotePrefix="1" applyNumberFormat="1" applyFont="1"/>
    <xf numFmtId="0" fontId="15" fillId="0" borderId="10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0" xfId="0" quotePrefix="1" applyNumberFormat="1" applyFont="1"/>
    <xf numFmtId="1" fontId="7" fillId="0" borderId="1" xfId="0" applyNumberFormat="1" applyFont="1" applyBorder="1" applyAlignment="1">
      <alignment horizontal="center" vertical="center"/>
    </xf>
    <xf numFmtId="0" fontId="18" fillId="0" borderId="0" xfId="0" applyFont="1" applyFill="1"/>
    <xf numFmtId="0" fontId="1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1792</xdr:rowOff>
    </xdr:from>
    <xdr:to>
      <xdr:col>3</xdr:col>
      <xdr:colOff>2321</xdr:colOff>
      <xdr:row>3</xdr:row>
      <xdr:rowOff>129387</xdr:rowOff>
    </xdr:to>
    <xdr:pic>
      <xdr:nvPicPr>
        <xdr:cNvPr id="2" name="Grafik 1" descr="Belp_Logo_pos_60mm_300dpi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4" y="166016"/>
          <a:ext cx="2154463" cy="429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1792</xdr:rowOff>
    </xdr:from>
    <xdr:to>
      <xdr:col>3</xdr:col>
      <xdr:colOff>2321</xdr:colOff>
      <xdr:row>3</xdr:row>
      <xdr:rowOff>129387</xdr:rowOff>
    </xdr:to>
    <xdr:pic>
      <xdr:nvPicPr>
        <xdr:cNvPr id="2" name="Grafik 1" descr="Belp_Logo_pos_60mm_300dpi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4" y="163717"/>
          <a:ext cx="2151507" cy="43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100" zoomScaleSheetLayoutView="100" workbookViewId="0">
      <selection activeCell="S16" sqref="S16"/>
    </sheetView>
  </sheetViews>
  <sheetFormatPr baseColWidth="10" defaultRowHeight="12" x14ac:dyDescent="0.2"/>
  <cols>
    <col min="1" max="1" width="22.7109375" style="2" customWidth="1"/>
    <col min="2" max="2" width="5" style="2" customWidth="1"/>
    <col min="3" max="3" width="5.42578125" style="2" customWidth="1"/>
    <col min="4" max="12" width="4.42578125" style="2" customWidth="1"/>
    <col min="13" max="14" width="5.28515625" style="2" customWidth="1"/>
    <col min="15" max="15" width="6.28515625" style="2" customWidth="1"/>
    <col min="16" max="16" width="6.140625" style="2" customWidth="1"/>
    <col min="17" max="16384" width="11.42578125" style="2"/>
  </cols>
  <sheetData>
    <row r="1" spans="1:16" ht="12.75" x14ac:dyDescent="0.2">
      <c r="A1" s="32"/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" customHeight="1" x14ac:dyDescent="0.25">
      <c r="A2" s="35"/>
      <c r="B2" s="33"/>
      <c r="C2" s="33"/>
      <c r="D2" s="33"/>
      <c r="E2" s="33"/>
      <c r="F2" s="34"/>
      <c r="G2" s="33"/>
      <c r="H2" s="34" t="s">
        <v>29</v>
      </c>
      <c r="I2" s="33"/>
      <c r="J2" s="33"/>
      <c r="K2" s="34"/>
      <c r="L2" s="33"/>
      <c r="M2" s="33"/>
      <c r="N2" s="33"/>
      <c r="O2" s="33"/>
      <c r="P2" s="33"/>
    </row>
    <row r="3" spans="1:16" ht="12" customHeight="1" x14ac:dyDescent="0.25">
      <c r="A3" s="35"/>
      <c r="B3" s="33"/>
      <c r="C3" s="33"/>
      <c r="D3" s="33"/>
      <c r="E3" s="33"/>
      <c r="F3" s="34"/>
      <c r="G3" s="33"/>
      <c r="H3" s="33" t="s">
        <v>30</v>
      </c>
      <c r="I3" s="33"/>
      <c r="J3" s="33"/>
      <c r="K3" s="33"/>
      <c r="L3" s="33"/>
      <c r="M3" s="33"/>
      <c r="N3" s="33"/>
      <c r="O3" s="33"/>
      <c r="P3" s="33"/>
    </row>
    <row r="4" spans="1:16" ht="12" customHeight="1" x14ac:dyDescent="0.25">
      <c r="A4" s="35"/>
      <c r="B4" s="33"/>
      <c r="C4" s="33"/>
      <c r="D4" s="33"/>
      <c r="E4" s="33"/>
      <c r="F4" s="34"/>
      <c r="G4" s="33"/>
      <c r="H4" s="33" t="s">
        <v>31</v>
      </c>
      <c r="I4" s="33"/>
      <c r="J4" s="33"/>
      <c r="K4" s="33"/>
      <c r="L4" s="33" t="s">
        <v>40</v>
      </c>
      <c r="M4" s="33"/>
      <c r="N4" s="33"/>
      <c r="O4" s="33"/>
      <c r="P4" s="33"/>
    </row>
    <row r="5" spans="1:16" ht="12" customHeight="1" x14ac:dyDescent="0.25">
      <c r="A5" s="35"/>
      <c r="B5" s="33"/>
      <c r="C5" s="33"/>
      <c r="D5" s="33"/>
      <c r="E5" s="33"/>
      <c r="F5" s="34"/>
      <c r="G5" s="33"/>
      <c r="H5" s="33" t="s">
        <v>32</v>
      </c>
      <c r="I5" s="33"/>
      <c r="J5" s="33"/>
      <c r="K5" s="36"/>
      <c r="L5" s="37" t="s">
        <v>34</v>
      </c>
      <c r="M5" s="36"/>
      <c r="N5" s="36"/>
      <c r="O5" s="36"/>
      <c r="P5" s="33"/>
    </row>
    <row r="6" spans="1:16" ht="12" customHeight="1" x14ac:dyDescent="0.25">
      <c r="A6" s="35"/>
      <c r="B6" s="33"/>
      <c r="C6" s="33"/>
      <c r="D6" s="33"/>
      <c r="E6" s="33"/>
      <c r="F6" s="34"/>
      <c r="G6" s="33"/>
      <c r="H6" s="33" t="s">
        <v>33</v>
      </c>
      <c r="I6" s="33"/>
      <c r="J6" s="33"/>
      <c r="K6" s="33"/>
      <c r="L6" s="38" t="s">
        <v>35</v>
      </c>
      <c r="M6" s="33"/>
      <c r="N6" s="33"/>
      <c r="O6" s="33"/>
      <c r="P6" s="33"/>
    </row>
    <row r="7" spans="1:16" x14ac:dyDescent="0.2">
      <c r="A7" s="6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 x14ac:dyDescent="0.2">
      <c r="A8" s="44" t="s">
        <v>41</v>
      </c>
      <c r="B8" s="5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 x14ac:dyDescent="0.2">
      <c r="A9" s="44" t="s">
        <v>24</v>
      </c>
      <c r="B9" s="4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2.75" x14ac:dyDescent="0.2">
      <c r="A10" s="44" t="s">
        <v>28</v>
      </c>
      <c r="B10" s="5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 x14ac:dyDescent="0.2">
      <c r="A11" s="44" t="s">
        <v>25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 x14ac:dyDescent="0.2">
      <c r="A12" s="44" t="s">
        <v>26</v>
      </c>
      <c r="B12" s="4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 x14ac:dyDescent="0.2">
      <c r="A13" s="44" t="s">
        <v>42</v>
      </c>
      <c r="B13" s="5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x14ac:dyDescent="0.2">
      <c r="A14" s="33"/>
      <c r="B14" s="33"/>
      <c r="C14" s="33"/>
      <c r="D14" s="56"/>
      <c r="E14" s="33" t="s">
        <v>43</v>
      </c>
      <c r="F14" s="33"/>
      <c r="G14" s="56"/>
      <c r="H14" s="33" t="s">
        <v>44</v>
      </c>
      <c r="I14" s="33"/>
      <c r="J14" s="56"/>
      <c r="K14" s="33" t="s">
        <v>45</v>
      </c>
      <c r="L14" s="33"/>
      <c r="M14" s="33"/>
      <c r="N14" s="33"/>
      <c r="O14" s="33"/>
      <c r="P14" s="33"/>
    </row>
    <row r="15" spans="1:16" ht="7.5" customHeight="1" thickBo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4" customFormat="1" ht="23.25" customHeight="1" x14ac:dyDescent="0.2">
      <c r="A16" s="5" t="s">
        <v>11</v>
      </c>
      <c r="B16" s="27" t="s">
        <v>60</v>
      </c>
      <c r="C16" s="24" t="s">
        <v>56</v>
      </c>
      <c r="D16" s="26" t="s">
        <v>12</v>
      </c>
      <c r="E16" s="24" t="s">
        <v>13</v>
      </c>
      <c r="F16" s="24" t="s">
        <v>14</v>
      </c>
      <c r="G16" s="24" t="s">
        <v>15</v>
      </c>
      <c r="H16" s="24" t="s">
        <v>16</v>
      </c>
      <c r="I16" s="24" t="s">
        <v>17</v>
      </c>
      <c r="J16" s="24" t="s">
        <v>18</v>
      </c>
      <c r="K16" s="24" t="s">
        <v>19</v>
      </c>
      <c r="L16" s="27" t="s">
        <v>20</v>
      </c>
      <c r="M16" s="25" t="s">
        <v>58</v>
      </c>
      <c r="N16" s="48" t="s">
        <v>58</v>
      </c>
      <c r="O16" s="64" t="s">
        <v>22</v>
      </c>
      <c r="P16" s="65"/>
    </row>
    <row r="17" spans="1:16" ht="15" customHeight="1" x14ac:dyDescent="0.2">
      <c r="A17" s="5" t="s">
        <v>53</v>
      </c>
      <c r="B17" s="13">
        <v>2</v>
      </c>
      <c r="C17" s="12"/>
      <c r="D17" s="11"/>
      <c r="E17" s="12"/>
      <c r="F17" s="12"/>
      <c r="G17" s="12"/>
      <c r="H17" s="12"/>
      <c r="I17" s="12"/>
      <c r="J17" s="12"/>
      <c r="K17" s="12"/>
      <c r="L17" s="13"/>
      <c r="M17" s="10">
        <f>(O17+P17)*B17</f>
        <v>0</v>
      </c>
      <c r="N17" s="28"/>
      <c r="O17" s="11">
        <f>D17+E17+F17+G17+H17+I17+J17+K17+L17-C17</f>
        <v>0</v>
      </c>
      <c r="P17" s="11">
        <f>D17+E17+F17+G17+H17+I17+J17+K17+L17-C17</f>
        <v>0</v>
      </c>
    </row>
    <row r="18" spans="1:16" ht="15" customHeight="1" x14ac:dyDescent="0.2">
      <c r="A18" s="5" t="s">
        <v>48</v>
      </c>
      <c r="B18" s="13">
        <v>1</v>
      </c>
      <c r="C18" s="12"/>
      <c r="D18" s="11"/>
      <c r="E18" s="12"/>
      <c r="F18" s="12"/>
      <c r="G18" s="12"/>
      <c r="H18" s="12"/>
      <c r="I18" s="12"/>
      <c r="J18" s="12"/>
      <c r="K18" s="12"/>
      <c r="L18" s="13"/>
      <c r="M18" s="10">
        <f>O18*B18</f>
        <v>0</v>
      </c>
      <c r="N18" s="28"/>
      <c r="O18" s="11">
        <f>D18+E18+F18+G18+H18+I18+J18+K18+L18-C18</f>
        <v>0</v>
      </c>
      <c r="P18" s="17" t="s">
        <v>47</v>
      </c>
    </row>
    <row r="19" spans="1:16" ht="15" customHeight="1" x14ac:dyDescent="0.2">
      <c r="A19" s="5" t="s">
        <v>0</v>
      </c>
      <c r="B19" s="13">
        <v>1</v>
      </c>
      <c r="C19" s="12"/>
      <c r="D19" s="11"/>
      <c r="E19" s="12"/>
      <c r="F19" s="12"/>
      <c r="G19" s="12"/>
      <c r="H19" s="12"/>
      <c r="I19" s="12"/>
      <c r="J19" s="12"/>
      <c r="K19" s="12"/>
      <c r="L19" s="13"/>
      <c r="M19" s="10">
        <f t="shared" ref="M19:M33" si="0">(O19+P19)*B19</f>
        <v>0</v>
      </c>
      <c r="N19" s="28"/>
      <c r="O19" s="11">
        <f t="shared" ref="O17:O33" si="1">D19+E19+F19+G19+H19+I19+J19+K19+L19-C19</f>
        <v>0</v>
      </c>
      <c r="P19" s="11">
        <f t="shared" ref="P19:P24" si="2">D19+E19+F19+G19+H19+I19+J19+K19+L19-C19</f>
        <v>0</v>
      </c>
    </row>
    <row r="20" spans="1:16" ht="15" customHeight="1" x14ac:dyDescent="0.2">
      <c r="A20" s="5" t="s">
        <v>1</v>
      </c>
      <c r="B20" s="13">
        <v>1</v>
      </c>
      <c r="C20" s="12"/>
      <c r="D20" s="11"/>
      <c r="E20" s="12"/>
      <c r="F20" s="12"/>
      <c r="G20" s="12"/>
      <c r="H20" s="12"/>
      <c r="I20" s="12"/>
      <c r="J20" s="12"/>
      <c r="K20" s="12"/>
      <c r="L20" s="13"/>
      <c r="M20" s="10">
        <f t="shared" si="0"/>
        <v>0</v>
      </c>
      <c r="N20" s="28"/>
      <c r="O20" s="11">
        <f t="shared" si="1"/>
        <v>0</v>
      </c>
      <c r="P20" s="11">
        <f t="shared" si="2"/>
        <v>0</v>
      </c>
    </row>
    <row r="21" spans="1:16" ht="15" customHeight="1" x14ac:dyDescent="0.2">
      <c r="A21" s="5" t="s">
        <v>2</v>
      </c>
      <c r="B21" s="13">
        <v>3</v>
      </c>
      <c r="C21" s="12"/>
      <c r="D21" s="11"/>
      <c r="E21" s="12"/>
      <c r="F21" s="12"/>
      <c r="G21" s="12"/>
      <c r="H21" s="12"/>
      <c r="I21" s="12"/>
      <c r="J21" s="12"/>
      <c r="K21" s="12"/>
      <c r="L21" s="13"/>
      <c r="M21" s="10">
        <f t="shared" si="0"/>
        <v>0</v>
      </c>
      <c r="N21" s="28"/>
      <c r="O21" s="11">
        <f t="shared" si="1"/>
        <v>0</v>
      </c>
      <c r="P21" s="11">
        <f t="shared" si="2"/>
        <v>0</v>
      </c>
    </row>
    <row r="22" spans="1:16" ht="15" customHeight="1" x14ac:dyDescent="0.2">
      <c r="A22" s="5" t="s">
        <v>3</v>
      </c>
      <c r="B22" s="13">
        <v>8</v>
      </c>
      <c r="C22" s="12"/>
      <c r="D22" s="11"/>
      <c r="E22" s="12"/>
      <c r="F22" s="12"/>
      <c r="G22" s="12"/>
      <c r="H22" s="12"/>
      <c r="I22" s="12"/>
      <c r="J22" s="12"/>
      <c r="K22" s="12"/>
      <c r="L22" s="13"/>
      <c r="M22" s="10">
        <f t="shared" si="0"/>
        <v>0</v>
      </c>
      <c r="N22" s="28"/>
      <c r="O22" s="11">
        <f t="shared" si="1"/>
        <v>0</v>
      </c>
      <c r="P22" s="11">
        <f t="shared" si="2"/>
        <v>0</v>
      </c>
    </row>
    <row r="23" spans="1:16" ht="15" customHeight="1" x14ac:dyDescent="0.2">
      <c r="A23" s="5" t="s">
        <v>4</v>
      </c>
      <c r="B23" s="13">
        <v>2</v>
      </c>
      <c r="C23" s="12"/>
      <c r="D23" s="11"/>
      <c r="E23" s="12"/>
      <c r="F23" s="12"/>
      <c r="G23" s="12"/>
      <c r="H23" s="12"/>
      <c r="I23" s="12"/>
      <c r="J23" s="12"/>
      <c r="K23" s="12"/>
      <c r="L23" s="13"/>
      <c r="M23" s="10">
        <f t="shared" si="0"/>
        <v>0</v>
      </c>
      <c r="N23" s="28"/>
      <c r="O23" s="11">
        <f t="shared" si="1"/>
        <v>0</v>
      </c>
      <c r="P23" s="11">
        <f t="shared" si="2"/>
        <v>0</v>
      </c>
    </row>
    <row r="24" spans="1:16" ht="15" customHeight="1" x14ac:dyDescent="0.2">
      <c r="A24" s="5" t="s">
        <v>5</v>
      </c>
      <c r="B24" s="13">
        <v>1</v>
      </c>
      <c r="C24" s="12"/>
      <c r="D24" s="11"/>
      <c r="E24" s="12"/>
      <c r="F24" s="12"/>
      <c r="G24" s="12"/>
      <c r="H24" s="12"/>
      <c r="I24" s="12"/>
      <c r="J24" s="12"/>
      <c r="K24" s="12"/>
      <c r="L24" s="13"/>
      <c r="M24" s="10">
        <f t="shared" si="0"/>
        <v>0</v>
      </c>
      <c r="N24" s="28"/>
      <c r="O24" s="11">
        <f t="shared" si="1"/>
        <v>0</v>
      </c>
      <c r="P24" s="11">
        <f t="shared" si="2"/>
        <v>0</v>
      </c>
    </row>
    <row r="25" spans="1:16" ht="15" customHeight="1" x14ac:dyDescent="0.2">
      <c r="A25" s="5" t="s">
        <v>49</v>
      </c>
      <c r="B25" s="13">
        <v>1</v>
      </c>
      <c r="C25" s="12"/>
      <c r="D25" s="11"/>
      <c r="E25" s="12"/>
      <c r="F25" s="12"/>
      <c r="G25" s="12"/>
      <c r="H25" s="12"/>
      <c r="I25" s="12"/>
      <c r="J25" s="12"/>
      <c r="K25" s="12"/>
      <c r="L25" s="13"/>
      <c r="M25" s="10">
        <f t="shared" ref="M25:M29" si="3">O25*B25</f>
        <v>0</v>
      </c>
      <c r="N25" s="28"/>
      <c r="O25" s="11">
        <f>D25+E25+F25+G25+H25+I25+J25+K25+L25-C25</f>
        <v>0</v>
      </c>
      <c r="P25" s="18" t="s">
        <v>47</v>
      </c>
    </row>
    <row r="26" spans="1:16" ht="15" customHeight="1" x14ac:dyDescent="0.2">
      <c r="A26" s="5" t="s">
        <v>50</v>
      </c>
      <c r="B26" s="13">
        <v>3</v>
      </c>
      <c r="C26" s="12"/>
      <c r="D26" s="11"/>
      <c r="E26" s="12"/>
      <c r="F26" s="12"/>
      <c r="G26" s="12"/>
      <c r="H26" s="12"/>
      <c r="I26" s="12"/>
      <c r="J26" s="12"/>
      <c r="K26" s="12"/>
      <c r="L26" s="13"/>
      <c r="M26" s="10">
        <f t="shared" si="3"/>
        <v>0</v>
      </c>
      <c r="N26" s="28"/>
      <c r="O26" s="11">
        <f t="shared" si="1"/>
        <v>0</v>
      </c>
      <c r="P26" s="17" t="s">
        <v>47</v>
      </c>
    </row>
    <row r="27" spans="1:16" ht="15" customHeight="1" x14ac:dyDescent="0.2">
      <c r="A27" s="5" t="s">
        <v>6</v>
      </c>
      <c r="B27" s="13">
        <v>4</v>
      </c>
      <c r="C27" s="12"/>
      <c r="D27" s="11"/>
      <c r="E27" s="12"/>
      <c r="F27" s="12"/>
      <c r="G27" s="12"/>
      <c r="H27" s="12"/>
      <c r="I27" s="12"/>
      <c r="J27" s="12"/>
      <c r="K27" s="12"/>
      <c r="L27" s="13"/>
      <c r="M27" s="10">
        <f t="shared" si="3"/>
        <v>0</v>
      </c>
      <c r="N27" s="28"/>
      <c r="O27" s="11">
        <f t="shared" si="1"/>
        <v>0</v>
      </c>
      <c r="P27" s="17" t="s">
        <v>47</v>
      </c>
    </row>
    <row r="28" spans="1:16" ht="15" customHeight="1" x14ac:dyDescent="0.2">
      <c r="A28" s="5" t="s">
        <v>7</v>
      </c>
      <c r="B28" s="13">
        <v>1</v>
      </c>
      <c r="C28" s="12"/>
      <c r="D28" s="11"/>
      <c r="E28" s="12"/>
      <c r="F28" s="12"/>
      <c r="G28" s="12"/>
      <c r="H28" s="12"/>
      <c r="I28" s="12"/>
      <c r="J28" s="12"/>
      <c r="K28" s="12"/>
      <c r="L28" s="13"/>
      <c r="M28" s="10">
        <f t="shared" si="3"/>
        <v>0</v>
      </c>
      <c r="N28" s="28"/>
      <c r="O28" s="11">
        <f t="shared" si="1"/>
        <v>0</v>
      </c>
      <c r="P28" s="17" t="s">
        <v>47</v>
      </c>
    </row>
    <row r="29" spans="1:16" ht="15" customHeight="1" x14ac:dyDescent="0.2">
      <c r="A29" s="5" t="s">
        <v>51</v>
      </c>
      <c r="B29" s="13">
        <v>5</v>
      </c>
      <c r="C29" s="12"/>
      <c r="D29" s="11"/>
      <c r="E29" s="12"/>
      <c r="F29" s="12"/>
      <c r="G29" s="12"/>
      <c r="H29" s="12"/>
      <c r="I29" s="12"/>
      <c r="J29" s="12"/>
      <c r="K29" s="12"/>
      <c r="L29" s="13"/>
      <c r="M29" s="10">
        <f t="shared" si="3"/>
        <v>0</v>
      </c>
      <c r="N29" s="28"/>
      <c r="O29" s="11">
        <f t="shared" si="1"/>
        <v>0</v>
      </c>
      <c r="P29" s="17" t="s">
        <v>47</v>
      </c>
    </row>
    <row r="30" spans="1:16" ht="15" customHeight="1" x14ac:dyDescent="0.2">
      <c r="A30" s="5" t="s">
        <v>8</v>
      </c>
      <c r="B30" s="39">
        <v>2</v>
      </c>
      <c r="C30" s="12"/>
      <c r="D30" s="11"/>
      <c r="E30" s="12"/>
      <c r="F30" s="12"/>
      <c r="G30" s="12"/>
      <c r="H30" s="12"/>
      <c r="I30" s="12"/>
      <c r="J30" s="12"/>
      <c r="K30" s="12"/>
      <c r="L30" s="13"/>
      <c r="M30" s="10">
        <f>(O30+P30)*B30</f>
        <v>0</v>
      </c>
      <c r="N30" s="28"/>
      <c r="O30" s="11">
        <f t="shared" si="1"/>
        <v>0</v>
      </c>
      <c r="P30" s="11">
        <f>D30+E30+F30+G30+H30+I30+J30+K30+L30-C30</f>
        <v>0</v>
      </c>
    </row>
    <row r="31" spans="1:16" ht="15" customHeight="1" x14ac:dyDescent="0.2">
      <c r="A31" s="5" t="s">
        <v>62</v>
      </c>
      <c r="B31" s="39">
        <v>2</v>
      </c>
      <c r="C31" s="12"/>
      <c r="D31" s="11"/>
      <c r="E31" s="12"/>
      <c r="F31" s="12"/>
      <c r="G31" s="12"/>
      <c r="H31" s="12"/>
      <c r="I31" s="12"/>
      <c r="J31" s="12"/>
      <c r="K31" s="12"/>
      <c r="L31" s="13"/>
      <c r="M31" s="10">
        <f>O31*B31</f>
        <v>0</v>
      </c>
      <c r="N31" s="28"/>
      <c r="O31" s="11">
        <f t="shared" si="1"/>
        <v>0</v>
      </c>
      <c r="P31" s="17" t="s">
        <v>47</v>
      </c>
    </row>
    <row r="32" spans="1:16" ht="15" customHeight="1" x14ac:dyDescent="0.2">
      <c r="A32" s="5" t="s">
        <v>63</v>
      </c>
      <c r="B32" s="43"/>
      <c r="C32" s="12"/>
      <c r="D32" s="11"/>
      <c r="E32" s="12"/>
      <c r="F32" s="12"/>
      <c r="G32" s="12"/>
      <c r="H32" s="12"/>
      <c r="I32" s="12"/>
      <c r="J32" s="12"/>
      <c r="K32" s="12"/>
      <c r="L32" s="13"/>
      <c r="M32" s="10">
        <f>O32*B32</f>
        <v>0</v>
      </c>
      <c r="N32" s="28"/>
      <c r="O32" s="11">
        <f>D32+E32+F32+G32+H32+I32+J32+K32+L32-C32</f>
        <v>0</v>
      </c>
      <c r="P32" s="17" t="s">
        <v>47</v>
      </c>
    </row>
    <row r="33" spans="1:16" ht="15" customHeight="1" x14ac:dyDescent="0.2">
      <c r="A33" s="7" t="s">
        <v>52</v>
      </c>
      <c r="B33" s="39">
        <v>1</v>
      </c>
      <c r="C33" s="12"/>
      <c r="D33" s="11"/>
      <c r="E33" s="12"/>
      <c r="F33" s="12"/>
      <c r="G33" s="12"/>
      <c r="H33" s="12"/>
      <c r="I33" s="12"/>
      <c r="J33" s="12"/>
      <c r="K33" s="12"/>
      <c r="L33" s="13"/>
      <c r="M33" s="10">
        <f t="shared" si="0"/>
        <v>0</v>
      </c>
      <c r="N33" s="28"/>
      <c r="O33" s="11">
        <f t="shared" si="1"/>
        <v>0</v>
      </c>
      <c r="P33" s="11">
        <f>D33+E33+F33+G33+H33+I33+J33+K33+L33-C33</f>
        <v>0</v>
      </c>
    </row>
    <row r="34" spans="1:16" ht="15" customHeight="1" x14ac:dyDescent="0.2">
      <c r="A34" s="5" t="s">
        <v>38</v>
      </c>
      <c r="B34" s="43" t="s">
        <v>47</v>
      </c>
      <c r="C34" s="12"/>
      <c r="D34" s="11"/>
      <c r="E34" s="12"/>
      <c r="F34" s="12"/>
      <c r="G34" s="12"/>
      <c r="H34" s="12"/>
      <c r="I34" s="12"/>
      <c r="J34" s="12"/>
      <c r="K34" s="12"/>
      <c r="L34" s="13"/>
      <c r="M34" s="41" t="s">
        <v>47</v>
      </c>
      <c r="N34" s="28"/>
      <c r="O34" s="19" t="s">
        <v>47</v>
      </c>
      <c r="P34" s="17" t="s">
        <v>47</v>
      </c>
    </row>
    <row r="35" spans="1:16" ht="15" customHeight="1" x14ac:dyDescent="0.2">
      <c r="A35" s="5" t="s">
        <v>36</v>
      </c>
      <c r="B35" s="43" t="s">
        <v>47</v>
      </c>
      <c r="C35" s="12"/>
      <c r="D35" s="11"/>
      <c r="E35" s="12"/>
      <c r="F35" s="12"/>
      <c r="G35" s="12"/>
      <c r="H35" s="12"/>
      <c r="I35" s="12"/>
      <c r="J35" s="12"/>
      <c r="K35" s="12"/>
      <c r="L35" s="13"/>
      <c r="M35" s="41" t="s">
        <v>47</v>
      </c>
      <c r="N35" s="28"/>
      <c r="O35" s="19" t="s">
        <v>47</v>
      </c>
      <c r="P35" s="17" t="s">
        <v>47</v>
      </c>
    </row>
    <row r="36" spans="1:16" ht="15" customHeight="1" x14ac:dyDescent="0.2">
      <c r="A36" s="5" t="s">
        <v>37</v>
      </c>
      <c r="B36" s="43" t="s">
        <v>47</v>
      </c>
      <c r="C36" s="12"/>
      <c r="D36" s="11"/>
      <c r="E36" s="12"/>
      <c r="F36" s="12"/>
      <c r="G36" s="12"/>
      <c r="H36" s="12"/>
      <c r="I36" s="12"/>
      <c r="J36" s="12"/>
      <c r="K36" s="12"/>
      <c r="L36" s="13"/>
      <c r="M36" s="42" t="s">
        <v>47</v>
      </c>
      <c r="N36" s="28"/>
      <c r="O36" s="19" t="s">
        <v>47</v>
      </c>
      <c r="P36" s="17" t="s">
        <v>47</v>
      </c>
    </row>
    <row r="37" spans="1:16" ht="15" customHeight="1" x14ac:dyDescent="0.2">
      <c r="A37" s="5" t="s">
        <v>9</v>
      </c>
      <c r="B37" s="13">
        <v>2</v>
      </c>
      <c r="C37" s="12"/>
      <c r="D37" s="11"/>
      <c r="E37" s="12"/>
      <c r="F37" s="12"/>
      <c r="G37" s="12"/>
      <c r="H37" s="12"/>
      <c r="I37" s="12"/>
      <c r="J37" s="12"/>
      <c r="K37" s="12"/>
      <c r="L37" s="13"/>
      <c r="M37" s="10">
        <f>(O37+P37)*B37</f>
        <v>0</v>
      </c>
      <c r="N37" s="28"/>
      <c r="O37" s="11">
        <f>D37+E37+F37+G37+H37+I37+J37+K37+L37-C37</f>
        <v>0</v>
      </c>
      <c r="P37" s="11">
        <f>D37+E37+F37+G37+H37+I37+J37+K37+L37-C37</f>
        <v>0</v>
      </c>
    </row>
    <row r="38" spans="1:16" ht="15" customHeight="1" x14ac:dyDescent="0.2">
      <c r="A38" s="5" t="s">
        <v>10</v>
      </c>
      <c r="B38" s="13">
        <v>2</v>
      </c>
      <c r="C38" s="12"/>
      <c r="D38" s="11"/>
      <c r="E38" s="12"/>
      <c r="F38" s="12"/>
      <c r="G38" s="12"/>
      <c r="H38" s="12"/>
      <c r="I38" s="12"/>
      <c r="J38" s="12"/>
      <c r="K38" s="12"/>
      <c r="L38" s="13"/>
      <c r="M38" s="10">
        <f>(O38+P38)*B38</f>
        <v>0</v>
      </c>
      <c r="N38" s="28"/>
      <c r="O38" s="11">
        <f>D38+E38+F38+G38+H38+I38+J38+K38+L38-C38</f>
        <v>0</v>
      </c>
      <c r="P38" s="11">
        <f>D38+E38+F38+G38+H38+I38+J38+K38+L38-C38</f>
        <v>0</v>
      </c>
    </row>
    <row r="39" spans="1:16" ht="15" customHeight="1" x14ac:dyDescent="0.2">
      <c r="A39" s="47" t="s">
        <v>55</v>
      </c>
      <c r="B39" s="39">
        <v>2</v>
      </c>
      <c r="C39" s="12"/>
      <c r="D39" s="11"/>
      <c r="E39" s="12"/>
      <c r="F39" s="12"/>
      <c r="G39" s="12"/>
      <c r="H39" s="12"/>
      <c r="I39" s="12"/>
      <c r="J39" s="12"/>
      <c r="K39" s="12"/>
      <c r="L39" s="13"/>
      <c r="M39" s="10">
        <f>O39*B39</f>
        <v>0</v>
      </c>
      <c r="N39" s="28"/>
      <c r="O39" s="11">
        <f>D39+E39+F39+G39+H39+I39+J39+K39+L39-C39</f>
        <v>0</v>
      </c>
      <c r="P39" s="17" t="s">
        <v>47</v>
      </c>
    </row>
    <row r="40" spans="1:16" ht="15" customHeight="1" x14ac:dyDescent="0.2">
      <c r="A40" s="6"/>
      <c r="B40" s="40"/>
      <c r="C40" s="12"/>
      <c r="D40" s="11"/>
      <c r="E40" s="12"/>
      <c r="F40" s="12"/>
      <c r="G40" s="12"/>
      <c r="H40" s="12"/>
      <c r="I40" s="12"/>
      <c r="J40" s="12"/>
      <c r="K40" s="12"/>
      <c r="L40" s="13"/>
      <c r="M40" s="10"/>
      <c r="N40" s="28"/>
      <c r="O40" s="11"/>
      <c r="P40" s="12"/>
    </row>
    <row r="41" spans="1:16" ht="15" customHeight="1" x14ac:dyDescent="0.2">
      <c r="A41" s="6"/>
      <c r="B41" s="40"/>
      <c r="C41" s="12"/>
      <c r="D41" s="11"/>
      <c r="E41" s="12"/>
      <c r="F41" s="12"/>
      <c r="G41" s="12"/>
      <c r="H41" s="12"/>
      <c r="I41" s="12"/>
      <c r="J41" s="12"/>
      <c r="K41" s="12"/>
      <c r="L41" s="13"/>
      <c r="M41" s="10"/>
      <c r="N41" s="28"/>
      <c r="O41" s="11"/>
      <c r="P41" s="12"/>
    </row>
    <row r="42" spans="1:16" ht="15" customHeight="1" x14ac:dyDescent="0.2">
      <c r="A42" s="6"/>
      <c r="B42" s="40"/>
      <c r="C42" s="12"/>
      <c r="D42" s="11"/>
      <c r="E42" s="12"/>
      <c r="F42" s="12"/>
      <c r="G42" s="12"/>
      <c r="H42" s="12"/>
      <c r="I42" s="12"/>
      <c r="J42" s="12"/>
      <c r="K42" s="12"/>
      <c r="L42" s="13"/>
      <c r="M42" s="10"/>
      <c r="N42" s="28"/>
      <c r="O42" s="11"/>
      <c r="P42" s="12"/>
    </row>
    <row r="43" spans="1:16" ht="15" customHeight="1" x14ac:dyDescent="0.2">
      <c r="A43" s="6"/>
      <c r="B43" s="40"/>
      <c r="C43" s="12"/>
      <c r="D43" s="11"/>
      <c r="E43" s="12"/>
      <c r="F43" s="12"/>
      <c r="G43" s="12"/>
      <c r="H43" s="12"/>
      <c r="I43" s="12"/>
      <c r="J43" s="12"/>
      <c r="K43" s="12"/>
      <c r="L43" s="13"/>
      <c r="M43" s="10"/>
      <c r="N43" s="28"/>
      <c r="O43" s="11"/>
      <c r="P43" s="12"/>
    </row>
    <row r="44" spans="1:16" s="1" customFormat="1" ht="15" customHeight="1" thickBot="1" x14ac:dyDescent="0.25">
      <c r="A44" s="8" t="s">
        <v>21</v>
      </c>
      <c r="B44" s="14"/>
      <c r="C44" s="16"/>
      <c r="D44" s="15"/>
      <c r="E44" s="16"/>
      <c r="F44" s="16"/>
      <c r="G44" s="16"/>
      <c r="H44" s="16"/>
      <c r="I44" s="16"/>
      <c r="J44" s="16"/>
      <c r="K44" s="16"/>
      <c r="L44" s="14"/>
      <c r="M44" s="60">
        <f>SUM(M17:M43)</f>
        <v>0</v>
      </c>
      <c r="N44" s="28"/>
      <c r="O44" s="15"/>
      <c r="P44" s="16"/>
    </row>
    <row r="45" spans="1:16" s="3" customFormat="1" ht="11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66"/>
      <c r="N45" s="66"/>
      <c r="O45" s="66"/>
      <c r="P45" s="66"/>
    </row>
    <row r="46" spans="1:16" s="3" customFormat="1" ht="11.25" x14ac:dyDescent="0.2">
      <c r="A46" s="9" t="s">
        <v>39</v>
      </c>
      <c r="B46" s="9" t="s">
        <v>54</v>
      </c>
      <c r="C46" s="9"/>
      <c r="D46" s="9"/>
      <c r="E46" s="9"/>
      <c r="F46" s="9"/>
      <c r="G46" s="9"/>
      <c r="H46" s="9" t="s">
        <v>27</v>
      </c>
      <c r="I46" s="9"/>
      <c r="J46" s="9"/>
      <c r="K46" s="9"/>
      <c r="L46" s="9"/>
      <c r="M46" s="66" t="s">
        <v>23</v>
      </c>
      <c r="N46" s="66"/>
      <c r="O46" s="66"/>
      <c r="P46" s="66"/>
    </row>
    <row r="47" spans="1:16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2">
      <c r="A48" s="33" t="s">
        <v>46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2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2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2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3">
    <mergeCell ref="O16:P16"/>
    <mergeCell ref="M45:P45"/>
    <mergeCell ref="M46:P46"/>
  </mergeCells>
  <pageMargins left="0.19685039370078741" right="0.19685039370078741" top="0.33333333333333331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tabSelected="1" view="pageBreakPreview" topLeftCell="A13" zoomScale="115" zoomScaleNormal="100" zoomScaleSheetLayoutView="115" workbookViewId="0">
      <selection activeCell="B39" sqref="B39"/>
    </sheetView>
  </sheetViews>
  <sheetFormatPr baseColWidth="10" defaultRowHeight="12" x14ac:dyDescent="0.2"/>
  <cols>
    <col min="1" max="1" width="22.7109375" style="2" customWidth="1"/>
    <col min="2" max="2" width="5" style="2" customWidth="1"/>
    <col min="3" max="3" width="5.42578125" style="2" customWidth="1"/>
    <col min="4" max="12" width="4.42578125" style="2" customWidth="1"/>
    <col min="13" max="14" width="5.28515625" style="2" customWidth="1"/>
    <col min="15" max="15" width="6.28515625" style="2" customWidth="1"/>
    <col min="16" max="16" width="6.140625" style="2" customWidth="1"/>
    <col min="17" max="16384" width="11.42578125" style="2"/>
  </cols>
  <sheetData>
    <row r="1" spans="1:16" ht="12.75" x14ac:dyDescent="0.2">
      <c r="A1" s="32"/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" customHeight="1" x14ac:dyDescent="0.25">
      <c r="A2" s="35"/>
      <c r="B2" s="33"/>
      <c r="C2" s="33"/>
      <c r="D2" s="33"/>
      <c r="E2" s="33"/>
      <c r="F2" s="34"/>
      <c r="G2" s="33"/>
      <c r="H2" s="34" t="s">
        <v>29</v>
      </c>
      <c r="I2" s="33"/>
      <c r="J2" s="33"/>
      <c r="K2" s="34"/>
      <c r="L2" s="33"/>
      <c r="M2" s="33"/>
      <c r="N2" s="33"/>
      <c r="O2" s="33"/>
      <c r="P2" s="33"/>
    </row>
    <row r="3" spans="1:16" ht="12" customHeight="1" x14ac:dyDescent="0.25">
      <c r="A3" s="35"/>
      <c r="B3" s="33"/>
      <c r="C3" s="33"/>
      <c r="D3" s="33"/>
      <c r="E3" s="33"/>
      <c r="F3" s="34"/>
      <c r="G3" s="33"/>
      <c r="H3" s="33" t="s">
        <v>30</v>
      </c>
      <c r="I3" s="33"/>
      <c r="J3" s="33"/>
      <c r="K3" s="33"/>
      <c r="L3" s="33"/>
      <c r="M3" s="33"/>
      <c r="N3" s="33"/>
      <c r="O3" s="33"/>
      <c r="P3" s="33"/>
    </row>
    <row r="4" spans="1:16" ht="12" customHeight="1" x14ac:dyDescent="0.25">
      <c r="A4" s="35"/>
      <c r="B4" s="33"/>
      <c r="C4" s="33"/>
      <c r="D4" s="33"/>
      <c r="E4" s="33"/>
      <c r="F4" s="34"/>
      <c r="G4" s="33"/>
      <c r="H4" s="33" t="s">
        <v>31</v>
      </c>
      <c r="I4" s="33"/>
      <c r="J4" s="33"/>
      <c r="K4" s="33"/>
      <c r="L4" s="33" t="s">
        <v>40</v>
      </c>
      <c r="M4" s="33"/>
      <c r="N4" s="33"/>
      <c r="O4" s="33"/>
      <c r="P4" s="33"/>
    </row>
    <row r="5" spans="1:16" ht="12" customHeight="1" x14ac:dyDescent="0.25">
      <c r="A5" s="35"/>
      <c r="B5" s="33"/>
      <c r="C5" s="33"/>
      <c r="D5" s="33"/>
      <c r="E5" s="33"/>
      <c r="F5" s="34"/>
      <c r="G5" s="33"/>
      <c r="H5" s="33" t="s">
        <v>32</v>
      </c>
      <c r="I5" s="33"/>
      <c r="J5" s="33"/>
      <c r="K5" s="36"/>
      <c r="L5" s="37" t="s">
        <v>34</v>
      </c>
      <c r="M5" s="36"/>
      <c r="N5" s="36"/>
      <c r="O5" s="36"/>
      <c r="P5" s="33"/>
    </row>
    <row r="6" spans="1:16" ht="12" customHeight="1" x14ac:dyDescent="0.25">
      <c r="A6" s="35"/>
      <c r="B6" s="33"/>
      <c r="C6" s="33"/>
      <c r="D6" s="33"/>
      <c r="E6" s="33"/>
      <c r="F6" s="34"/>
      <c r="G6" s="33"/>
      <c r="H6" s="33" t="s">
        <v>33</v>
      </c>
      <c r="I6" s="33"/>
      <c r="J6" s="33"/>
      <c r="K6" s="33"/>
      <c r="L6" s="38" t="s">
        <v>35</v>
      </c>
      <c r="M6" s="33"/>
      <c r="N6" s="33"/>
      <c r="O6" s="33"/>
      <c r="P6" s="33"/>
    </row>
    <row r="7" spans="1:16" x14ac:dyDescent="0.2">
      <c r="A7" s="6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 x14ac:dyDescent="0.2">
      <c r="A8" s="44" t="s">
        <v>41</v>
      </c>
      <c r="B8" s="61">
        <f>'LU Tabelle'!B8</f>
        <v>0</v>
      </c>
      <c r="C8" s="4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 x14ac:dyDescent="0.2">
      <c r="A9" s="44" t="s">
        <v>24</v>
      </c>
      <c r="B9" s="61">
        <f>'LU Tabelle'!B9</f>
        <v>0</v>
      </c>
      <c r="C9" s="4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2.75" x14ac:dyDescent="0.2">
      <c r="A10" s="44" t="s">
        <v>28</v>
      </c>
      <c r="B10" s="61">
        <f>'LU Tabelle'!B10</f>
        <v>0</v>
      </c>
      <c r="C10" s="4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 x14ac:dyDescent="0.2">
      <c r="A11" s="44" t="s">
        <v>25</v>
      </c>
      <c r="B11" s="61">
        <f>'LU Tabelle'!B11</f>
        <v>0</v>
      </c>
      <c r="C11" s="4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 x14ac:dyDescent="0.2">
      <c r="A12" s="44" t="s">
        <v>26</v>
      </c>
      <c r="B12" s="61">
        <f>'LU Tabelle'!B12</f>
        <v>0</v>
      </c>
      <c r="C12" s="4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 x14ac:dyDescent="0.2">
      <c r="A13" s="44" t="s">
        <v>42</v>
      </c>
      <c r="B13" s="61">
        <f>'LU Tabelle'!B13</f>
        <v>0</v>
      </c>
      <c r="C13" s="4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.75" x14ac:dyDescent="0.2">
      <c r="A14" s="33"/>
      <c r="B14" s="33"/>
      <c r="C14" s="44"/>
      <c r="D14" s="57">
        <f>'LU Tabelle'!D14</f>
        <v>0</v>
      </c>
      <c r="E14" s="33" t="s">
        <v>43</v>
      </c>
      <c r="F14" s="33"/>
      <c r="G14" s="57">
        <f>'LU Tabelle'!G14</f>
        <v>0</v>
      </c>
      <c r="H14" s="33" t="s">
        <v>44</v>
      </c>
      <c r="I14" s="33"/>
      <c r="J14" s="57">
        <f>'LU Tabelle'!J14</f>
        <v>0</v>
      </c>
      <c r="K14" s="33" t="s">
        <v>45</v>
      </c>
      <c r="L14" s="44"/>
      <c r="M14" s="33"/>
      <c r="N14" s="33"/>
      <c r="O14" s="33"/>
      <c r="P14" s="33"/>
    </row>
    <row r="15" spans="1:16" ht="7.5" customHeight="1" thickBo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4" customFormat="1" ht="23.25" customHeight="1" x14ac:dyDescent="0.2">
      <c r="A16" s="5" t="s">
        <v>11</v>
      </c>
      <c r="B16" s="27" t="s">
        <v>61</v>
      </c>
      <c r="C16" s="24" t="s">
        <v>56</v>
      </c>
      <c r="D16" s="26" t="s">
        <v>12</v>
      </c>
      <c r="E16" s="24" t="s">
        <v>13</v>
      </c>
      <c r="F16" s="24" t="s">
        <v>14</v>
      </c>
      <c r="G16" s="24" t="s">
        <v>15</v>
      </c>
      <c r="H16" s="24" t="s">
        <v>16</v>
      </c>
      <c r="I16" s="24" t="s">
        <v>17</v>
      </c>
      <c r="J16" s="24" t="s">
        <v>18</v>
      </c>
      <c r="K16" s="24" t="s">
        <v>19</v>
      </c>
      <c r="L16" s="27" t="s">
        <v>20</v>
      </c>
      <c r="M16" s="30" t="s">
        <v>59</v>
      </c>
      <c r="N16" s="25" t="s">
        <v>59</v>
      </c>
      <c r="O16" s="67" t="s">
        <v>22</v>
      </c>
      <c r="P16" s="65"/>
    </row>
    <row r="17" spans="1:16" ht="15" customHeight="1" x14ac:dyDescent="0.2">
      <c r="A17" s="5" t="str">
        <f>'LU Tabelle'!A17</f>
        <v>Spülbecken</v>
      </c>
      <c r="B17" s="49">
        <v>1</v>
      </c>
      <c r="C17" s="62" t="str">
        <f>IF('LU Tabelle'!C17,'LU Tabelle'!C17,"")</f>
        <v/>
      </c>
      <c r="D17" s="20" t="str">
        <f>IF('LU Tabelle'!D17,'LU Tabelle'!D17,"")</f>
        <v/>
      </c>
      <c r="E17" s="20" t="str">
        <f>IF('LU Tabelle'!E17,'LU Tabelle'!E17,"")</f>
        <v/>
      </c>
      <c r="F17" s="20" t="str">
        <f>IF('LU Tabelle'!F17,'LU Tabelle'!F17,"")</f>
        <v/>
      </c>
      <c r="G17" s="20" t="str">
        <f>IF('LU Tabelle'!G17,'LU Tabelle'!G17,"")</f>
        <v/>
      </c>
      <c r="H17" s="20" t="str">
        <f>IF('LU Tabelle'!H17,'LU Tabelle'!H17,"")</f>
        <v/>
      </c>
      <c r="I17" s="20" t="str">
        <f>IF('LU Tabelle'!I17,'LU Tabelle'!I17,"")</f>
        <v/>
      </c>
      <c r="J17" s="20" t="str">
        <f>IF('LU Tabelle'!J17,'LU Tabelle'!J17,"")</f>
        <v/>
      </c>
      <c r="K17" s="20" t="str">
        <f>IF('LU Tabelle'!K17,'LU Tabelle'!K17,"")</f>
        <v/>
      </c>
      <c r="L17" s="29" t="str">
        <f>IF('LU Tabelle'!L17,'LU Tabelle'!L17,"")</f>
        <v/>
      </c>
      <c r="M17" s="31">
        <f>'LU Tabelle'!M17</f>
        <v>0</v>
      </c>
      <c r="N17" s="45">
        <f>('LU Tabelle'!D17+'LU Tabelle'!E17+'LU Tabelle'!F17+'LU Tabelle'!G17+'LU Tabelle'!H17+'LU Tabelle'!I17+'LU Tabelle'!J17+'LU Tabelle'!K17+'LU Tabelle'!L17-'LU Tabelle'!C17)*B17</f>
        <v>0</v>
      </c>
      <c r="O17" s="11">
        <f>'LU Tabelle'!O17</f>
        <v>0</v>
      </c>
      <c r="P17" s="11">
        <f>'LU Tabelle'!P17</f>
        <v>0</v>
      </c>
    </row>
    <row r="18" spans="1:16" ht="15" customHeight="1" x14ac:dyDescent="0.2">
      <c r="A18" s="5" t="str">
        <f>'LU Tabelle'!A18</f>
        <v>Haushaltgeschirrspülmaschine</v>
      </c>
      <c r="B18" s="49">
        <v>1</v>
      </c>
      <c r="C18" s="62" t="str">
        <f>IF('LU Tabelle'!C18,'LU Tabelle'!C18,"")</f>
        <v/>
      </c>
      <c r="D18" s="20" t="str">
        <f>IF('LU Tabelle'!D18,'LU Tabelle'!D18,"")</f>
        <v/>
      </c>
      <c r="E18" s="20" t="str">
        <f>IF('LU Tabelle'!E18,'LU Tabelle'!E18,"")</f>
        <v/>
      </c>
      <c r="F18" s="20" t="str">
        <f>IF('LU Tabelle'!F18,'LU Tabelle'!F18,"")</f>
        <v/>
      </c>
      <c r="G18" s="20" t="str">
        <f>IF('LU Tabelle'!G18,'LU Tabelle'!G18,"")</f>
        <v/>
      </c>
      <c r="H18" s="20" t="str">
        <f>IF('LU Tabelle'!H18,'LU Tabelle'!H18,"")</f>
        <v/>
      </c>
      <c r="I18" s="20" t="str">
        <f>IF('LU Tabelle'!I18,'LU Tabelle'!I18,"")</f>
        <v/>
      </c>
      <c r="J18" s="20" t="str">
        <f>IF('LU Tabelle'!J18,'LU Tabelle'!J18,"")</f>
        <v/>
      </c>
      <c r="K18" s="20" t="str">
        <f>IF('LU Tabelle'!K18,'LU Tabelle'!K18,"")</f>
        <v/>
      </c>
      <c r="L18" s="29" t="str">
        <f>IF('LU Tabelle'!L18,'LU Tabelle'!L18,"")</f>
        <v/>
      </c>
      <c r="M18" s="31">
        <f>'LU Tabelle'!M18</f>
        <v>0</v>
      </c>
      <c r="N18" s="45" t="s">
        <v>47</v>
      </c>
      <c r="O18" s="11">
        <f>'LU Tabelle'!O18</f>
        <v>0</v>
      </c>
      <c r="P18" s="11" t="str">
        <f>'LU Tabelle'!P18</f>
        <v>-</v>
      </c>
    </row>
    <row r="19" spans="1:16" ht="15" customHeight="1" x14ac:dyDescent="0.2">
      <c r="A19" s="5" t="str">
        <f>'LU Tabelle'!A19</f>
        <v>Handbecken</v>
      </c>
      <c r="B19" s="49">
        <v>1</v>
      </c>
      <c r="C19" s="62" t="str">
        <f>IF('LU Tabelle'!C19,'LU Tabelle'!C19,"")</f>
        <v/>
      </c>
      <c r="D19" s="20" t="str">
        <f>IF('LU Tabelle'!D19,'LU Tabelle'!D19,"")</f>
        <v/>
      </c>
      <c r="E19" s="20" t="str">
        <f>IF('LU Tabelle'!E19,'LU Tabelle'!E19,"")</f>
        <v/>
      </c>
      <c r="F19" s="20" t="str">
        <f>IF('LU Tabelle'!F19,'LU Tabelle'!F19,"")</f>
        <v/>
      </c>
      <c r="G19" s="20" t="str">
        <f>IF('LU Tabelle'!G19,'LU Tabelle'!G19,"")</f>
        <v/>
      </c>
      <c r="H19" s="20" t="str">
        <f>IF('LU Tabelle'!H19,'LU Tabelle'!H19,"")</f>
        <v/>
      </c>
      <c r="I19" s="20" t="str">
        <f>IF('LU Tabelle'!I19,'LU Tabelle'!I19,"")</f>
        <v/>
      </c>
      <c r="J19" s="20" t="str">
        <f>IF('LU Tabelle'!J19,'LU Tabelle'!J19,"")</f>
        <v/>
      </c>
      <c r="K19" s="20" t="str">
        <f>IF('LU Tabelle'!K19,'LU Tabelle'!K19,"")</f>
        <v/>
      </c>
      <c r="L19" s="29" t="str">
        <f>IF('LU Tabelle'!L19,'LU Tabelle'!L19,"")</f>
        <v/>
      </c>
      <c r="M19" s="31">
        <f>'LU Tabelle'!M19</f>
        <v>0</v>
      </c>
      <c r="N19" s="45">
        <f>('LU Tabelle'!D19+'LU Tabelle'!E19+'LU Tabelle'!F19+'LU Tabelle'!G19+'LU Tabelle'!H19+'LU Tabelle'!I19+'LU Tabelle'!J19+'LU Tabelle'!K19+'LU Tabelle'!L19-'LU Tabelle'!C19)*B19</f>
        <v>0</v>
      </c>
      <c r="O19" s="11">
        <f>'LU Tabelle'!O19</f>
        <v>0</v>
      </c>
      <c r="P19" s="11">
        <f>'LU Tabelle'!P19</f>
        <v>0</v>
      </c>
    </row>
    <row r="20" spans="1:16" ht="15" customHeight="1" x14ac:dyDescent="0.2">
      <c r="A20" s="5" t="str">
        <f>'LU Tabelle'!A20</f>
        <v>Waschtisch</v>
      </c>
      <c r="B20" s="49">
        <v>0.5</v>
      </c>
      <c r="C20" s="62" t="str">
        <f>IF('LU Tabelle'!C20,'LU Tabelle'!C20,"")</f>
        <v/>
      </c>
      <c r="D20" s="20" t="str">
        <f>IF('LU Tabelle'!D20,'LU Tabelle'!D20,"")</f>
        <v/>
      </c>
      <c r="E20" s="20" t="str">
        <f>IF('LU Tabelle'!E20,'LU Tabelle'!E20,"")</f>
        <v/>
      </c>
      <c r="F20" s="20" t="str">
        <f>IF('LU Tabelle'!F20,'LU Tabelle'!F20,"")</f>
        <v/>
      </c>
      <c r="G20" s="20" t="str">
        <f>IF('LU Tabelle'!G20,'LU Tabelle'!G20,"")</f>
        <v/>
      </c>
      <c r="H20" s="20" t="str">
        <f>IF('LU Tabelle'!H20,'LU Tabelle'!H20,"")</f>
        <v/>
      </c>
      <c r="I20" s="20" t="str">
        <f>IF('LU Tabelle'!I20,'LU Tabelle'!I20,"")</f>
        <v/>
      </c>
      <c r="J20" s="20" t="str">
        <f>IF('LU Tabelle'!J20,'LU Tabelle'!J20,"")</f>
        <v/>
      </c>
      <c r="K20" s="20" t="str">
        <f>IF('LU Tabelle'!K20,'LU Tabelle'!K20,"")</f>
        <v/>
      </c>
      <c r="L20" s="29" t="str">
        <f>IF('LU Tabelle'!L20,'LU Tabelle'!L20,"")</f>
        <v/>
      </c>
      <c r="M20" s="31">
        <f>'LU Tabelle'!M20</f>
        <v>0</v>
      </c>
      <c r="N20" s="45">
        <f>('LU Tabelle'!D20+'LU Tabelle'!E20+'LU Tabelle'!F20+'LU Tabelle'!G20+'LU Tabelle'!H20+'LU Tabelle'!I20+'LU Tabelle'!J20+'LU Tabelle'!K20+'LU Tabelle'!L20-'LU Tabelle'!C20)*B20</f>
        <v>0</v>
      </c>
      <c r="O20" s="11">
        <f>'LU Tabelle'!O20</f>
        <v>0</v>
      </c>
      <c r="P20" s="11">
        <f>'LU Tabelle'!P20</f>
        <v>0</v>
      </c>
    </row>
    <row r="21" spans="1:16" ht="15" customHeight="1" x14ac:dyDescent="0.2">
      <c r="A21" s="5" t="str">
        <f>'LU Tabelle'!A21</f>
        <v>Badewanne / Batterie</v>
      </c>
      <c r="B21" s="49">
        <v>1</v>
      </c>
      <c r="C21" s="62" t="str">
        <f>IF('LU Tabelle'!C21,'LU Tabelle'!C21,"")</f>
        <v/>
      </c>
      <c r="D21" s="20" t="str">
        <f>IF('LU Tabelle'!D21,'LU Tabelle'!D21,"")</f>
        <v/>
      </c>
      <c r="E21" s="20" t="str">
        <f>IF('LU Tabelle'!E21,'LU Tabelle'!E21,"")</f>
        <v/>
      </c>
      <c r="F21" s="20" t="str">
        <f>IF('LU Tabelle'!F21,'LU Tabelle'!F21,"")</f>
        <v/>
      </c>
      <c r="G21" s="20" t="str">
        <f>IF('LU Tabelle'!G21,'LU Tabelle'!G21,"")</f>
        <v/>
      </c>
      <c r="H21" s="20" t="str">
        <f>IF('LU Tabelle'!H21,'LU Tabelle'!H21,"")</f>
        <v/>
      </c>
      <c r="I21" s="20" t="str">
        <f>IF('LU Tabelle'!I21,'LU Tabelle'!I21,"")</f>
        <v/>
      </c>
      <c r="J21" s="20" t="str">
        <f>IF('LU Tabelle'!J21,'LU Tabelle'!J21,"")</f>
        <v/>
      </c>
      <c r="K21" s="20" t="str">
        <f>IF('LU Tabelle'!K21,'LU Tabelle'!K21,"")</f>
        <v/>
      </c>
      <c r="L21" s="29" t="str">
        <f>IF('LU Tabelle'!L21,'LU Tabelle'!L21,"")</f>
        <v/>
      </c>
      <c r="M21" s="31">
        <f>'LU Tabelle'!M21</f>
        <v>0</v>
      </c>
      <c r="N21" s="45">
        <f>('LU Tabelle'!D21+'LU Tabelle'!E21+'LU Tabelle'!F21+'LU Tabelle'!G21+'LU Tabelle'!H21+'LU Tabelle'!I21+'LU Tabelle'!J21+'LU Tabelle'!K21+'LU Tabelle'!L21-'LU Tabelle'!C21)*B21</f>
        <v>0</v>
      </c>
      <c r="O21" s="11">
        <f>'LU Tabelle'!O21</f>
        <v>0</v>
      </c>
      <c r="P21" s="11">
        <f>'LU Tabelle'!P21</f>
        <v>0</v>
      </c>
    </row>
    <row r="22" spans="1:16" ht="15" customHeight="1" x14ac:dyDescent="0.2">
      <c r="A22" s="5" t="str">
        <f>'LU Tabelle'!A22</f>
        <v>Grossraumwanne / Batterie</v>
      </c>
      <c r="B22" s="49">
        <v>1.5</v>
      </c>
      <c r="C22" s="62" t="str">
        <f>IF('LU Tabelle'!C22,'LU Tabelle'!C22,"")</f>
        <v/>
      </c>
      <c r="D22" s="20" t="str">
        <f>IF('LU Tabelle'!D22,'LU Tabelle'!D22,"")</f>
        <v/>
      </c>
      <c r="E22" s="20" t="str">
        <f>IF('LU Tabelle'!E22,'LU Tabelle'!E22,"")</f>
        <v/>
      </c>
      <c r="F22" s="20" t="str">
        <f>IF('LU Tabelle'!F22,'LU Tabelle'!F22,"")</f>
        <v/>
      </c>
      <c r="G22" s="20" t="str">
        <f>IF('LU Tabelle'!G22,'LU Tabelle'!G22,"")</f>
        <v/>
      </c>
      <c r="H22" s="20" t="str">
        <f>IF('LU Tabelle'!H22,'LU Tabelle'!H22,"")</f>
        <v/>
      </c>
      <c r="I22" s="20" t="str">
        <f>IF('LU Tabelle'!I22,'LU Tabelle'!I22,"")</f>
        <v/>
      </c>
      <c r="J22" s="20" t="str">
        <f>IF('LU Tabelle'!J22,'LU Tabelle'!J22,"")</f>
        <v/>
      </c>
      <c r="K22" s="20" t="str">
        <f>IF('LU Tabelle'!K22,'LU Tabelle'!K22,"")</f>
        <v/>
      </c>
      <c r="L22" s="29" t="str">
        <f>IF('LU Tabelle'!L22,'LU Tabelle'!L22,"")</f>
        <v/>
      </c>
      <c r="M22" s="31">
        <f>'LU Tabelle'!M22</f>
        <v>0</v>
      </c>
      <c r="N22" s="45">
        <f>('LU Tabelle'!D22+'LU Tabelle'!E22+'LU Tabelle'!F22+'LU Tabelle'!G22+'LU Tabelle'!H22+'LU Tabelle'!I22+'LU Tabelle'!J22+'LU Tabelle'!K22+'LU Tabelle'!L22-'LU Tabelle'!C22)*B22</f>
        <v>0</v>
      </c>
      <c r="O22" s="11">
        <f>'LU Tabelle'!O22</f>
        <v>0</v>
      </c>
      <c r="P22" s="11">
        <f>'LU Tabelle'!P22</f>
        <v>0</v>
      </c>
    </row>
    <row r="23" spans="1:16" ht="15" customHeight="1" x14ac:dyDescent="0.2">
      <c r="A23" s="5" t="str">
        <f>'LU Tabelle'!A23</f>
        <v>Dusche nicht staubar</v>
      </c>
      <c r="B23" s="49">
        <v>0.5</v>
      </c>
      <c r="C23" s="62" t="str">
        <f>IF('LU Tabelle'!C23,'LU Tabelle'!C23,"")</f>
        <v/>
      </c>
      <c r="D23" s="20" t="str">
        <f>IF('LU Tabelle'!D23,'LU Tabelle'!D23,"")</f>
        <v/>
      </c>
      <c r="E23" s="20" t="str">
        <f>IF('LU Tabelle'!E23,'LU Tabelle'!E23,"")</f>
        <v/>
      </c>
      <c r="F23" s="20" t="str">
        <f>IF('LU Tabelle'!F23,'LU Tabelle'!F23,"")</f>
        <v/>
      </c>
      <c r="G23" s="20" t="str">
        <f>IF('LU Tabelle'!G23,'LU Tabelle'!G23,"")</f>
        <v/>
      </c>
      <c r="H23" s="20" t="str">
        <f>IF('LU Tabelle'!H23,'LU Tabelle'!H23,"")</f>
        <v/>
      </c>
      <c r="I23" s="20" t="str">
        <f>IF('LU Tabelle'!I23,'LU Tabelle'!I23,"")</f>
        <v/>
      </c>
      <c r="J23" s="20" t="str">
        <f>IF('LU Tabelle'!J23,'LU Tabelle'!J23,"")</f>
        <v/>
      </c>
      <c r="K23" s="20" t="str">
        <f>IF('LU Tabelle'!K23,'LU Tabelle'!K23,"")</f>
        <v/>
      </c>
      <c r="L23" s="29" t="str">
        <f>IF('LU Tabelle'!L23,'LU Tabelle'!L23,"")</f>
        <v/>
      </c>
      <c r="M23" s="31">
        <f>'LU Tabelle'!M23</f>
        <v>0</v>
      </c>
      <c r="N23" s="45">
        <f>('LU Tabelle'!D23+'LU Tabelle'!E23+'LU Tabelle'!F23+'LU Tabelle'!G23+'LU Tabelle'!H23+'LU Tabelle'!I23+'LU Tabelle'!J23+'LU Tabelle'!K23+'LU Tabelle'!L23-'LU Tabelle'!C23)*B23</f>
        <v>0</v>
      </c>
      <c r="O23" s="11">
        <f>'LU Tabelle'!O23</f>
        <v>0</v>
      </c>
      <c r="P23" s="11">
        <f>'LU Tabelle'!P23</f>
        <v>0</v>
      </c>
    </row>
    <row r="24" spans="1:16" ht="15" customHeight="1" x14ac:dyDescent="0.2">
      <c r="A24" s="5" t="str">
        <f>'LU Tabelle'!A24</f>
        <v>Bidet</v>
      </c>
      <c r="B24" s="49">
        <v>0.5</v>
      </c>
      <c r="C24" s="62" t="str">
        <f>IF('LU Tabelle'!C24,'LU Tabelle'!C24,"")</f>
        <v/>
      </c>
      <c r="D24" s="20" t="str">
        <f>IF('LU Tabelle'!D24,'LU Tabelle'!D24,"")</f>
        <v/>
      </c>
      <c r="E24" s="20" t="str">
        <f>IF('LU Tabelle'!E24,'LU Tabelle'!E24,"")</f>
        <v/>
      </c>
      <c r="F24" s="20" t="str">
        <f>IF('LU Tabelle'!F24,'LU Tabelle'!F24,"")</f>
        <v/>
      </c>
      <c r="G24" s="20" t="str">
        <f>IF('LU Tabelle'!G24,'LU Tabelle'!G24,"")</f>
        <v/>
      </c>
      <c r="H24" s="20" t="str">
        <f>IF('LU Tabelle'!H24,'LU Tabelle'!H24,"")</f>
        <v/>
      </c>
      <c r="I24" s="20" t="str">
        <f>IF('LU Tabelle'!I24,'LU Tabelle'!I24,"")</f>
        <v/>
      </c>
      <c r="J24" s="20" t="str">
        <f>IF('LU Tabelle'!J24,'LU Tabelle'!J24,"")</f>
        <v/>
      </c>
      <c r="K24" s="20" t="str">
        <f>IF('LU Tabelle'!K24,'LU Tabelle'!K24,"")</f>
        <v/>
      </c>
      <c r="L24" s="29" t="str">
        <f>IF('LU Tabelle'!L24,'LU Tabelle'!L24,"")</f>
        <v/>
      </c>
      <c r="M24" s="31">
        <f>'LU Tabelle'!M24</f>
        <v>0</v>
      </c>
      <c r="N24" s="45">
        <f>('LU Tabelle'!D24+'LU Tabelle'!E24+'LU Tabelle'!F24+'LU Tabelle'!G24+'LU Tabelle'!H24+'LU Tabelle'!I24+'LU Tabelle'!J24+'LU Tabelle'!K24+'LU Tabelle'!L24-'LU Tabelle'!C24)*B24</f>
        <v>0</v>
      </c>
      <c r="O24" s="11">
        <f>'LU Tabelle'!O24</f>
        <v>0</v>
      </c>
      <c r="P24" s="11">
        <f>'LU Tabelle'!P24</f>
        <v>0</v>
      </c>
    </row>
    <row r="25" spans="1:16" ht="15" customHeight="1" x14ac:dyDescent="0.2">
      <c r="A25" s="5" t="str">
        <f>'LU Tabelle'!A25</f>
        <v>WC-Spülkasten</v>
      </c>
      <c r="B25" s="49">
        <v>2</v>
      </c>
      <c r="C25" s="62" t="str">
        <f>IF('LU Tabelle'!C25,'LU Tabelle'!C25,"")</f>
        <v/>
      </c>
      <c r="D25" s="20" t="str">
        <f>IF('LU Tabelle'!D25,'LU Tabelle'!D25,"")</f>
        <v/>
      </c>
      <c r="E25" s="20" t="str">
        <f>IF('LU Tabelle'!E25,'LU Tabelle'!E25,"")</f>
        <v/>
      </c>
      <c r="F25" s="20" t="str">
        <f>IF('LU Tabelle'!F25,'LU Tabelle'!F25,"")</f>
        <v/>
      </c>
      <c r="G25" s="20" t="str">
        <f>IF('LU Tabelle'!G25,'LU Tabelle'!G25,"")</f>
        <v/>
      </c>
      <c r="H25" s="20" t="str">
        <f>IF('LU Tabelle'!H25,'LU Tabelle'!H25,"")</f>
        <v/>
      </c>
      <c r="I25" s="20" t="str">
        <f>IF('LU Tabelle'!I25,'LU Tabelle'!I25,"")</f>
        <v/>
      </c>
      <c r="J25" s="20" t="str">
        <f>IF('LU Tabelle'!J25,'LU Tabelle'!J25,"")</f>
        <v/>
      </c>
      <c r="K25" s="20" t="str">
        <f>IF('LU Tabelle'!K25,'LU Tabelle'!K25,"")</f>
        <v/>
      </c>
      <c r="L25" s="29" t="str">
        <f>IF('LU Tabelle'!L25,'LU Tabelle'!L25,"")</f>
        <v/>
      </c>
      <c r="M25" s="31">
        <f>'LU Tabelle'!M25</f>
        <v>0</v>
      </c>
      <c r="N25" s="45">
        <f>('LU Tabelle'!D25+'LU Tabelle'!E25+'LU Tabelle'!F25+'LU Tabelle'!G25+'LU Tabelle'!H25+'LU Tabelle'!I25+'LU Tabelle'!J25+'LU Tabelle'!K25+'LU Tabelle'!L25-'LU Tabelle'!C25)*B25</f>
        <v>0</v>
      </c>
      <c r="O25" s="11">
        <f>'LU Tabelle'!O25</f>
        <v>0</v>
      </c>
      <c r="P25" s="11" t="str">
        <f>'LU Tabelle'!P25</f>
        <v>-</v>
      </c>
    </row>
    <row r="26" spans="1:16" ht="15" customHeight="1" x14ac:dyDescent="0.2">
      <c r="A26" s="5" t="str">
        <f>'LU Tabelle'!A26</f>
        <v>Urinoir-Spülung automatisch</v>
      </c>
      <c r="B26" s="49">
        <v>1</v>
      </c>
      <c r="C26" s="62" t="str">
        <f>IF('LU Tabelle'!C26,'LU Tabelle'!C26,"")</f>
        <v/>
      </c>
      <c r="D26" s="20" t="str">
        <f>IF('LU Tabelle'!D26,'LU Tabelle'!D26,"")</f>
        <v/>
      </c>
      <c r="E26" s="20" t="str">
        <f>IF('LU Tabelle'!E26,'LU Tabelle'!E26,"")</f>
        <v/>
      </c>
      <c r="F26" s="20" t="str">
        <f>IF('LU Tabelle'!F26,'LU Tabelle'!F26,"")</f>
        <v/>
      </c>
      <c r="G26" s="20" t="str">
        <f>IF('LU Tabelle'!G26,'LU Tabelle'!G26,"")</f>
        <v/>
      </c>
      <c r="H26" s="20" t="str">
        <f>IF('LU Tabelle'!H26,'LU Tabelle'!H26,"")</f>
        <v/>
      </c>
      <c r="I26" s="20" t="str">
        <f>IF('LU Tabelle'!I26,'LU Tabelle'!I26,"")</f>
        <v/>
      </c>
      <c r="J26" s="20" t="str">
        <f>IF('LU Tabelle'!J26,'LU Tabelle'!J26,"")</f>
        <v/>
      </c>
      <c r="K26" s="20" t="str">
        <f>IF('LU Tabelle'!K26,'LU Tabelle'!K26,"")</f>
        <v/>
      </c>
      <c r="L26" s="29" t="str">
        <f>IF('LU Tabelle'!L26,'LU Tabelle'!L26,"")</f>
        <v/>
      </c>
      <c r="M26" s="31">
        <f>'LU Tabelle'!M26</f>
        <v>0</v>
      </c>
      <c r="N26" s="45">
        <f>('LU Tabelle'!D26+'LU Tabelle'!E26+'LU Tabelle'!F26+'LU Tabelle'!G26+'LU Tabelle'!H26+'LU Tabelle'!I26+'LU Tabelle'!J26+'LU Tabelle'!K26+'LU Tabelle'!L26-'LU Tabelle'!C26)*B26</f>
        <v>0</v>
      </c>
      <c r="O26" s="11">
        <f>'LU Tabelle'!O26</f>
        <v>0</v>
      </c>
      <c r="P26" s="11" t="str">
        <f>'LU Tabelle'!P26</f>
        <v>-</v>
      </c>
    </row>
    <row r="27" spans="1:16" ht="15" customHeight="1" x14ac:dyDescent="0.2">
      <c r="A27" s="5" t="str">
        <f>'LU Tabelle'!A27</f>
        <v>Urinoir / Magnetventil</v>
      </c>
      <c r="B27" s="49">
        <v>1</v>
      </c>
      <c r="C27" s="62" t="str">
        <f>IF('LU Tabelle'!C27,'LU Tabelle'!C27,"")</f>
        <v/>
      </c>
      <c r="D27" s="20" t="str">
        <f>IF('LU Tabelle'!D27,'LU Tabelle'!D27,"")</f>
        <v/>
      </c>
      <c r="E27" s="20" t="str">
        <f>IF('LU Tabelle'!E27,'LU Tabelle'!E27,"")</f>
        <v/>
      </c>
      <c r="F27" s="20" t="str">
        <f>IF('LU Tabelle'!F27,'LU Tabelle'!F27,"")</f>
        <v/>
      </c>
      <c r="G27" s="20" t="str">
        <f>IF('LU Tabelle'!G27,'LU Tabelle'!G27,"")</f>
        <v/>
      </c>
      <c r="H27" s="20" t="str">
        <f>IF('LU Tabelle'!H27,'LU Tabelle'!H27,"")</f>
        <v/>
      </c>
      <c r="I27" s="20" t="str">
        <f>IF('LU Tabelle'!I27,'LU Tabelle'!I27,"")</f>
        <v/>
      </c>
      <c r="J27" s="20" t="str">
        <f>IF('LU Tabelle'!J27,'LU Tabelle'!J27,"")</f>
        <v/>
      </c>
      <c r="K27" s="20" t="str">
        <f>IF('LU Tabelle'!K27,'LU Tabelle'!K27,"")</f>
        <v/>
      </c>
      <c r="L27" s="29" t="str">
        <f>IF('LU Tabelle'!L27,'LU Tabelle'!L27,"")</f>
        <v/>
      </c>
      <c r="M27" s="31">
        <f>'LU Tabelle'!M27</f>
        <v>0</v>
      </c>
      <c r="N27" s="45">
        <f>('LU Tabelle'!D27+'LU Tabelle'!E27+'LU Tabelle'!F27+'LU Tabelle'!G27+'LU Tabelle'!H27+'LU Tabelle'!I27+'LU Tabelle'!J27+'LU Tabelle'!K27+'LU Tabelle'!L27-'LU Tabelle'!C27)*B27</f>
        <v>0</v>
      </c>
      <c r="O27" s="11">
        <f>'LU Tabelle'!O27</f>
        <v>0</v>
      </c>
      <c r="P27" s="11" t="str">
        <f>'LU Tabelle'!P27</f>
        <v>-</v>
      </c>
    </row>
    <row r="28" spans="1:16" ht="15" customHeight="1" x14ac:dyDescent="0.2">
      <c r="A28" s="5" t="str">
        <f>'LU Tabelle'!A28</f>
        <v>Auslaufventil</v>
      </c>
      <c r="B28" s="50" t="s">
        <v>47</v>
      </c>
      <c r="C28" s="62" t="str">
        <f>IF('LU Tabelle'!C28,'LU Tabelle'!C28,"")</f>
        <v/>
      </c>
      <c r="D28" s="20" t="str">
        <f>IF('LU Tabelle'!D28,'LU Tabelle'!D28,"")</f>
        <v/>
      </c>
      <c r="E28" s="20" t="str">
        <f>IF('LU Tabelle'!E28,'LU Tabelle'!E28,"")</f>
        <v/>
      </c>
      <c r="F28" s="20" t="str">
        <f>IF('LU Tabelle'!F28,'LU Tabelle'!F28,"")</f>
        <v/>
      </c>
      <c r="G28" s="20" t="str">
        <f>IF('LU Tabelle'!G28,'LU Tabelle'!G28,"")</f>
        <v/>
      </c>
      <c r="H28" s="20" t="str">
        <f>IF('LU Tabelle'!H28,'LU Tabelle'!H28,"")</f>
        <v/>
      </c>
      <c r="I28" s="20" t="str">
        <f>IF('LU Tabelle'!I28,'LU Tabelle'!I28,"")</f>
        <v/>
      </c>
      <c r="J28" s="20" t="str">
        <f>IF('LU Tabelle'!J28,'LU Tabelle'!J28,"")</f>
        <v/>
      </c>
      <c r="K28" s="20" t="str">
        <f>IF('LU Tabelle'!K28,'LU Tabelle'!K28,"")</f>
        <v/>
      </c>
      <c r="L28" s="29" t="str">
        <f>IF('LU Tabelle'!L28,'LU Tabelle'!L28,"")</f>
        <v/>
      </c>
      <c r="M28" s="31">
        <f>'LU Tabelle'!M28</f>
        <v>0</v>
      </c>
      <c r="N28" s="45" t="s">
        <v>47</v>
      </c>
      <c r="O28" s="11">
        <f>'LU Tabelle'!O28</f>
        <v>0</v>
      </c>
      <c r="P28" s="11" t="str">
        <f>'LU Tabelle'!P28</f>
        <v>-</v>
      </c>
    </row>
    <row r="29" spans="1:16" ht="15" customHeight="1" x14ac:dyDescent="0.2">
      <c r="A29" s="5" t="str">
        <f>'LU Tabelle'!A29</f>
        <v>Entnahmearmatur Garten/Garage</v>
      </c>
      <c r="B29" s="50" t="s">
        <v>47</v>
      </c>
      <c r="C29" s="62" t="str">
        <f>IF('LU Tabelle'!C29,'LU Tabelle'!C29,"")</f>
        <v/>
      </c>
      <c r="D29" s="20" t="str">
        <f>IF('LU Tabelle'!D29,'LU Tabelle'!D29,"")</f>
        <v/>
      </c>
      <c r="E29" s="20" t="str">
        <f>IF('LU Tabelle'!E29,'LU Tabelle'!E29,"")</f>
        <v/>
      </c>
      <c r="F29" s="20" t="str">
        <f>IF('LU Tabelle'!F29,'LU Tabelle'!F29,"")</f>
        <v/>
      </c>
      <c r="G29" s="20" t="str">
        <f>IF('LU Tabelle'!G29,'LU Tabelle'!G29,"")</f>
        <v/>
      </c>
      <c r="H29" s="20" t="str">
        <f>IF('LU Tabelle'!H29,'LU Tabelle'!H29,"")</f>
        <v/>
      </c>
      <c r="I29" s="20" t="str">
        <f>IF('LU Tabelle'!I29,'LU Tabelle'!I29,"")</f>
        <v/>
      </c>
      <c r="J29" s="20" t="str">
        <f>IF('LU Tabelle'!J29,'LU Tabelle'!J29,"")</f>
        <v/>
      </c>
      <c r="K29" s="20" t="str">
        <f>IF('LU Tabelle'!K29,'LU Tabelle'!K29,"")</f>
        <v/>
      </c>
      <c r="L29" s="29" t="str">
        <f>IF('LU Tabelle'!L29,'LU Tabelle'!L29,"")</f>
        <v/>
      </c>
      <c r="M29" s="31">
        <f>'LU Tabelle'!M29</f>
        <v>0</v>
      </c>
      <c r="N29" s="45" t="s">
        <v>47</v>
      </c>
      <c r="O29" s="11">
        <f>'LU Tabelle'!O29</f>
        <v>0</v>
      </c>
      <c r="P29" s="11" t="str">
        <f>'LU Tabelle'!P29</f>
        <v>-</v>
      </c>
    </row>
    <row r="30" spans="1:16" ht="15" customHeight="1" x14ac:dyDescent="0.2">
      <c r="A30" s="5" t="str">
        <f>'LU Tabelle'!A30</f>
        <v>Waschtrog</v>
      </c>
      <c r="B30" s="49">
        <v>1</v>
      </c>
      <c r="C30" s="62" t="str">
        <f>IF('LU Tabelle'!C30,'LU Tabelle'!C30,"")</f>
        <v/>
      </c>
      <c r="D30" s="20" t="str">
        <f>IF('LU Tabelle'!D30,'LU Tabelle'!D30,"")</f>
        <v/>
      </c>
      <c r="E30" s="20" t="str">
        <f>IF('LU Tabelle'!E30,'LU Tabelle'!E30,"")</f>
        <v/>
      </c>
      <c r="F30" s="20" t="str">
        <f>IF('LU Tabelle'!F30,'LU Tabelle'!F30,"")</f>
        <v/>
      </c>
      <c r="G30" s="20" t="str">
        <f>IF('LU Tabelle'!G30,'LU Tabelle'!G30,"")</f>
        <v/>
      </c>
      <c r="H30" s="20" t="str">
        <f>IF('LU Tabelle'!H30,'LU Tabelle'!H30,"")</f>
        <v/>
      </c>
      <c r="I30" s="20" t="str">
        <f>IF('LU Tabelle'!I30,'LU Tabelle'!I30,"")</f>
        <v/>
      </c>
      <c r="J30" s="20" t="str">
        <f>IF('LU Tabelle'!J30,'LU Tabelle'!J30,"")</f>
        <v/>
      </c>
      <c r="K30" s="20" t="str">
        <f>IF('LU Tabelle'!K30,'LU Tabelle'!K30,"")</f>
        <v/>
      </c>
      <c r="L30" s="29" t="str">
        <f>IF('LU Tabelle'!L30,'LU Tabelle'!L30,"")</f>
        <v/>
      </c>
      <c r="M30" s="31">
        <f>'LU Tabelle'!M30</f>
        <v>0</v>
      </c>
      <c r="N30" s="45">
        <f>('LU Tabelle'!D30+'LU Tabelle'!E30+'LU Tabelle'!F30+'LU Tabelle'!G30+'LU Tabelle'!H30+'LU Tabelle'!I30+'LU Tabelle'!J30+'LU Tabelle'!K30+'LU Tabelle'!L30-'LU Tabelle'!C30)*B30</f>
        <v>0</v>
      </c>
      <c r="O30" s="11">
        <f>'LU Tabelle'!O30</f>
        <v>0</v>
      </c>
      <c r="P30" s="11">
        <f>'LU Tabelle'!P30</f>
        <v>0</v>
      </c>
    </row>
    <row r="31" spans="1:16" ht="15" customHeight="1" x14ac:dyDescent="0.2">
      <c r="A31" s="5" t="str">
        <f>'LU Tabelle'!A31</f>
        <v>Haushaltwaschmaschine</v>
      </c>
      <c r="B31" s="51">
        <v>1</v>
      </c>
      <c r="C31" s="62" t="str">
        <f>IF('LU Tabelle'!C31,'LU Tabelle'!C31,"")</f>
        <v/>
      </c>
      <c r="D31" s="20" t="str">
        <f>IF('LU Tabelle'!D31,'LU Tabelle'!D31,"")</f>
        <v/>
      </c>
      <c r="E31" s="20" t="str">
        <f>IF('LU Tabelle'!E31,'LU Tabelle'!E31,"")</f>
        <v/>
      </c>
      <c r="F31" s="20" t="str">
        <f>IF('LU Tabelle'!F31,'LU Tabelle'!F31,"")</f>
        <v/>
      </c>
      <c r="G31" s="20" t="str">
        <f>IF('LU Tabelle'!G31,'LU Tabelle'!G31,"")</f>
        <v/>
      </c>
      <c r="H31" s="20" t="str">
        <f>IF('LU Tabelle'!H31,'LU Tabelle'!H31,"")</f>
        <v/>
      </c>
      <c r="I31" s="20" t="str">
        <f>IF('LU Tabelle'!I31,'LU Tabelle'!I31,"")</f>
        <v/>
      </c>
      <c r="J31" s="20" t="str">
        <f>IF('LU Tabelle'!J31,'LU Tabelle'!J31,"")</f>
        <v/>
      </c>
      <c r="K31" s="20" t="str">
        <f>IF('LU Tabelle'!K31,'LU Tabelle'!K31,"")</f>
        <v/>
      </c>
      <c r="L31" s="29" t="str">
        <f>IF('LU Tabelle'!L31,'LU Tabelle'!L31,"")</f>
        <v/>
      </c>
      <c r="M31" s="31">
        <f>'LU Tabelle'!M31</f>
        <v>0</v>
      </c>
      <c r="N31" s="45">
        <f>('LU Tabelle'!D31+'LU Tabelle'!E31+'LU Tabelle'!F31+'LU Tabelle'!G31+'LU Tabelle'!H31+'LU Tabelle'!I31+'LU Tabelle'!J31+'LU Tabelle'!K31+'LU Tabelle'!L31-'LU Tabelle'!C31)*B31</f>
        <v>0</v>
      </c>
      <c r="O31" s="11">
        <f>'LU Tabelle'!O31</f>
        <v>0</v>
      </c>
      <c r="P31" s="11" t="str">
        <f>'LU Tabelle'!P31</f>
        <v>-</v>
      </c>
    </row>
    <row r="32" spans="1:16" ht="15" customHeight="1" x14ac:dyDescent="0.2">
      <c r="A32" s="5" t="str">
        <f>'LU Tabelle'!A32</f>
        <v>Waschmaschine &gt; 6 kg ___ kg</v>
      </c>
      <c r="B32" s="50"/>
      <c r="C32" s="62" t="str">
        <f>IF('LU Tabelle'!C32,'LU Tabelle'!C32,"")</f>
        <v/>
      </c>
      <c r="D32" s="20" t="str">
        <f>IF('LU Tabelle'!D32,'LU Tabelle'!D32,"")</f>
        <v/>
      </c>
      <c r="E32" s="20" t="str">
        <f>IF('LU Tabelle'!E32,'LU Tabelle'!E32,"")</f>
        <v/>
      </c>
      <c r="F32" s="20" t="str">
        <f>IF('LU Tabelle'!F32,'LU Tabelle'!F32,"")</f>
        <v/>
      </c>
      <c r="G32" s="20" t="str">
        <f>IF('LU Tabelle'!G32,'LU Tabelle'!G32,"")</f>
        <v/>
      </c>
      <c r="H32" s="20" t="str">
        <f>IF('LU Tabelle'!H32,'LU Tabelle'!H32,"")</f>
        <v/>
      </c>
      <c r="I32" s="20" t="str">
        <f>IF('LU Tabelle'!I32,'LU Tabelle'!I32,"")</f>
        <v/>
      </c>
      <c r="J32" s="20" t="str">
        <f>IF('LU Tabelle'!J32,'LU Tabelle'!J32,"")</f>
        <v/>
      </c>
      <c r="K32" s="20" t="str">
        <f>IF('LU Tabelle'!K32,'LU Tabelle'!K32,"")</f>
        <v/>
      </c>
      <c r="L32" s="29" t="str">
        <f>IF('LU Tabelle'!L32,'LU Tabelle'!L32,"")</f>
        <v/>
      </c>
      <c r="M32" s="31">
        <f>'LU Tabelle'!M32</f>
        <v>0</v>
      </c>
      <c r="N32" s="45">
        <f>('LU Tabelle'!D32+'LU Tabelle'!E32+'LU Tabelle'!F32+'LU Tabelle'!G32+'LU Tabelle'!H32+'LU Tabelle'!I32+'LU Tabelle'!J32+'LU Tabelle'!K32+'LU Tabelle'!L32-'LU Tabelle'!C32)*B32</f>
        <v>0</v>
      </c>
      <c r="O32" s="11">
        <f>'LU Tabelle'!O32</f>
        <v>0</v>
      </c>
      <c r="P32" s="11" t="str">
        <f>'LU Tabelle'!P32</f>
        <v>-</v>
      </c>
    </row>
    <row r="33" spans="1:16" ht="15" customHeight="1" x14ac:dyDescent="0.2">
      <c r="A33" s="7" t="str">
        <f>'LU Tabelle'!A33</f>
        <v>Waschrinne</v>
      </c>
      <c r="B33" s="50"/>
      <c r="C33" s="62" t="str">
        <f>IF('LU Tabelle'!C33,'LU Tabelle'!C33,"")</f>
        <v/>
      </c>
      <c r="D33" s="20" t="str">
        <f>IF('LU Tabelle'!D33,'LU Tabelle'!D33,"")</f>
        <v/>
      </c>
      <c r="E33" s="20" t="str">
        <f>IF('LU Tabelle'!E33,'LU Tabelle'!E33,"")</f>
        <v/>
      </c>
      <c r="F33" s="20" t="str">
        <f>IF('LU Tabelle'!F33,'LU Tabelle'!F33,"")</f>
        <v/>
      </c>
      <c r="G33" s="20" t="str">
        <f>IF('LU Tabelle'!G33,'LU Tabelle'!G33,"")</f>
        <v/>
      </c>
      <c r="H33" s="20" t="str">
        <f>IF('LU Tabelle'!H33,'LU Tabelle'!H33,"")</f>
        <v/>
      </c>
      <c r="I33" s="20" t="str">
        <f>IF('LU Tabelle'!I33,'LU Tabelle'!I33,"")</f>
        <v/>
      </c>
      <c r="J33" s="20" t="str">
        <f>IF('LU Tabelle'!J33,'LU Tabelle'!J33,"")</f>
        <v/>
      </c>
      <c r="K33" s="20" t="str">
        <f>IF('LU Tabelle'!K33,'LU Tabelle'!K33,"")</f>
        <v/>
      </c>
      <c r="L33" s="29" t="str">
        <f>IF('LU Tabelle'!L33,'LU Tabelle'!L33,"")</f>
        <v/>
      </c>
      <c r="M33" s="31">
        <f>'LU Tabelle'!M33</f>
        <v>0</v>
      </c>
      <c r="N33" s="45">
        <f>('LU Tabelle'!D33+'LU Tabelle'!E33+'LU Tabelle'!F33+'LU Tabelle'!G33+'LU Tabelle'!H33+'LU Tabelle'!I33+'LU Tabelle'!J33+'LU Tabelle'!K33+'LU Tabelle'!L33-'LU Tabelle'!C33)*B33</f>
        <v>0</v>
      </c>
      <c r="O33" s="11">
        <f>'LU Tabelle'!O33</f>
        <v>0</v>
      </c>
      <c r="P33" s="11">
        <f>'LU Tabelle'!P33</f>
        <v>0</v>
      </c>
    </row>
    <row r="34" spans="1:16" ht="15" customHeight="1" x14ac:dyDescent="0.2">
      <c r="A34" s="5" t="str">
        <f>'LU Tabelle'!A34</f>
        <v>Bodenablauf  Ø 60 mm</v>
      </c>
      <c r="B34" s="49">
        <v>1</v>
      </c>
      <c r="C34" s="62" t="str">
        <f>IF('LU Tabelle'!C34,'LU Tabelle'!C34,"")</f>
        <v/>
      </c>
      <c r="D34" s="20" t="str">
        <f>IF('LU Tabelle'!D34,'LU Tabelle'!D34,"")</f>
        <v/>
      </c>
      <c r="E34" s="20" t="str">
        <f>IF('LU Tabelle'!E34,'LU Tabelle'!E34,"")</f>
        <v/>
      </c>
      <c r="F34" s="20" t="str">
        <f>IF('LU Tabelle'!F34,'LU Tabelle'!F34,"")</f>
        <v/>
      </c>
      <c r="G34" s="20" t="str">
        <f>IF('LU Tabelle'!G34,'LU Tabelle'!G34,"")</f>
        <v/>
      </c>
      <c r="H34" s="20" t="str">
        <f>IF('LU Tabelle'!H34,'LU Tabelle'!H34,"")</f>
        <v/>
      </c>
      <c r="I34" s="20" t="str">
        <f>IF('LU Tabelle'!I34,'LU Tabelle'!I34,"")</f>
        <v/>
      </c>
      <c r="J34" s="20" t="str">
        <f>IF('LU Tabelle'!J34,'LU Tabelle'!J34,"")</f>
        <v/>
      </c>
      <c r="K34" s="20" t="str">
        <f>IF('LU Tabelle'!K34,'LU Tabelle'!K34,"")</f>
        <v/>
      </c>
      <c r="L34" s="29" t="str">
        <f>IF('LU Tabelle'!L34,'LU Tabelle'!L34,"")</f>
        <v/>
      </c>
      <c r="M34" s="31" t="str">
        <f>'LU Tabelle'!M34</f>
        <v>-</v>
      </c>
      <c r="N34" s="45">
        <f>('LU Tabelle'!D34+'LU Tabelle'!E34+'LU Tabelle'!F34+'LU Tabelle'!G34+'LU Tabelle'!H34+'LU Tabelle'!I34+'LU Tabelle'!J34+'LU Tabelle'!K34+'LU Tabelle'!L34-'LU Tabelle'!C34)*B34</f>
        <v>0</v>
      </c>
      <c r="O34" s="11" t="str">
        <f>'LU Tabelle'!O34</f>
        <v>-</v>
      </c>
      <c r="P34" s="11" t="str">
        <f>'LU Tabelle'!P34</f>
        <v>-</v>
      </c>
    </row>
    <row r="35" spans="1:16" ht="15" customHeight="1" x14ac:dyDescent="0.2">
      <c r="A35" s="5" t="str">
        <f>'LU Tabelle'!A35</f>
        <v>Bodenablauf Ø 70 mm</v>
      </c>
      <c r="B35" s="49">
        <v>1.5</v>
      </c>
      <c r="C35" s="62" t="str">
        <f>IF('LU Tabelle'!C35,'LU Tabelle'!C35,"")</f>
        <v/>
      </c>
      <c r="D35" s="20" t="str">
        <f>IF('LU Tabelle'!D35,'LU Tabelle'!D35,"")</f>
        <v/>
      </c>
      <c r="E35" s="20" t="str">
        <f>IF('LU Tabelle'!E35,'LU Tabelle'!E35,"")</f>
        <v/>
      </c>
      <c r="F35" s="20" t="str">
        <f>IF('LU Tabelle'!F35,'LU Tabelle'!F35,"")</f>
        <v/>
      </c>
      <c r="G35" s="20" t="str">
        <f>IF('LU Tabelle'!G35,'LU Tabelle'!G35,"")</f>
        <v/>
      </c>
      <c r="H35" s="20" t="str">
        <f>IF('LU Tabelle'!H35,'LU Tabelle'!H35,"")</f>
        <v/>
      </c>
      <c r="I35" s="20" t="str">
        <f>IF('LU Tabelle'!I35,'LU Tabelle'!I35,"")</f>
        <v/>
      </c>
      <c r="J35" s="20" t="str">
        <f>IF('LU Tabelle'!J35,'LU Tabelle'!J35,"")</f>
        <v/>
      </c>
      <c r="K35" s="20" t="str">
        <f>IF('LU Tabelle'!K35,'LU Tabelle'!K35,"")</f>
        <v/>
      </c>
      <c r="L35" s="29" t="str">
        <f>IF('LU Tabelle'!L35,'LU Tabelle'!L35,"")</f>
        <v/>
      </c>
      <c r="M35" s="31" t="str">
        <f>'LU Tabelle'!M35</f>
        <v>-</v>
      </c>
      <c r="N35" s="45">
        <f>('LU Tabelle'!D35+'LU Tabelle'!E35+'LU Tabelle'!F35+'LU Tabelle'!G35+'LU Tabelle'!H35+'LU Tabelle'!I35+'LU Tabelle'!J35+'LU Tabelle'!K35+'LU Tabelle'!L35-'LU Tabelle'!C35)*B35</f>
        <v>0</v>
      </c>
      <c r="O35" s="11" t="str">
        <f>'LU Tabelle'!O35</f>
        <v>-</v>
      </c>
      <c r="P35" s="11" t="str">
        <f>'LU Tabelle'!P35</f>
        <v>-</v>
      </c>
    </row>
    <row r="36" spans="1:16" ht="15" customHeight="1" x14ac:dyDescent="0.2">
      <c r="A36" s="5" t="str">
        <f>'LU Tabelle'!A36</f>
        <v>Bodenablauf Ø 80 - 100 mm</v>
      </c>
      <c r="B36" s="49">
        <v>2.5</v>
      </c>
      <c r="C36" s="62" t="str">
        <f>IF('LU Tabelle'!C36,'LU Tabelle'!C36,"")</f>
        <v/>
      </c>
      <c r="D36" s="20" t="str">
        <f>IF('LU Tabelle'!D36,'LU Tabelle'!D36,"")</f>
        <v/>
      </c>
      <c r="E36" s="20" t="str">
        <f>IF('LU Tabelle'!E36,'LU Tabelle'!E36,"")</f>
        <v/>
      </c>
      <c r="F36" s="20" t="str">
        <f>IF('LU Tabelle'!F36,'LU Tabelle'!F36,"")</f>
        <v/>
      </c>
      <c r="G36" s="20" t="str">
        <f>IF('LU Tabelle'!G36,'LU Tabelle'!G36,"")</f>
        <v/>
      </c>
      <c r="H36" s="20" t="str">
        <f>IF('LU Tabelle'!H36,'LU Tabelle'!H36,"")</f>
        <v/>
      </c>
      <c r="I36" s="20" t="str">
        <f>IF('LU Tabelle'!I36,'LU Tabelle'!I36,"")</f>
        <v/>
      </c>
      <c r="J36" s="20" t="str">
        <f>IF('LU Tabelle'!J36,'LU Tabelle'!J36,"")</f>
        <v/>
      </c>
      <c r="K36" s="20" t="str">
        <f>IF('LU Tabelle'!K36,'LU Tabelle'!K36,"")</f>
        <v/>
      </c>
      <c r="L36" s="29" t="str">
        <f>IF('LU Tabelle'!L36,'LU Tabelle'!L36,"")</f>
        <v/>
      </c>
      <c r="M36" s="31" t="str">
        <f>'LU Tabelle'!M36</f>
        <v>-</v>
      </c>
      <c r="N36" s="45">
        <f>('LU Tabelle'!D36+'LU Tabelle'!E36+'LU Tabelle'!F36+'LU Tabelle'!G36+'LU Tabelle'!H36+'LU Tabelle'!I36+'LU Tabelle'!J36+'LU Tabelle'!K36+'LU Tabelle'!L36-'LU Tabelle'!C36)*B36</f>
        <v>0</v>
      </c>
      <c r="O36" s="11" t="str">
        <f>'LU Tabelle'!O36</f>
        <v>-</v>
      </c>
      <c r="P36" s="11" t="str">
        <f>'LU Tabelle'!P36</f>
        <v>-</v>
      </c>
    </row>
    <row r="37" spans="1:16" ht="15" customHeight="1" x14ac:dyDescent="0.2">
      <c r="A37" s="5" t="str">
        <f>'LU Tabelle'!A37</f>
        <v>Ausgussbecken</v>
      </c>
      <c r="B37" s="49">
        <v>1</v>
      </c>
      <c r="C37" s="62" t="str">
        <f>IF('LU Tabelle'!C37,'LU Tabelle'!C37,"")</f>
        <v/>
      </c>
      <c r="D37" s="20" t="str">
        <f>IF('LU Tabelle'!D37,'LU Tabelle'!D37,"")</f>
        <v/>
      </c>
      <c r="E37" s="20" t="str">
        <f>IF('LU Tabelle'!E37,'LU Tabelle'!E37,"")</f>
        <v/>
      </c>
      <c r="F37" s="20" t="str">
        <f>IF('LU Tabelle'!F37,'LU Tabelle'!F37,"")</f>
        <v/>
      </c>
      <c r="G37" s="20" t="str">
        <f>IF('LU Tabelle'!G37,'LU Tabelle'!G37,"")</f>
        <v/>
      </c>
      <c r="H37" s="20" t="str">
        <f>IF('LU Tabelle'!H37,'LU Tabelle'!H37,"")</f>
        <v/>
      </c>
      <c r="I37" s="20" t="str">
        <f>IF('LU Tabelle'!I37,'LU Tabelle'!I37,"")</f>
        <v/>
      </c>
      <c r="J37" s="20" t="str">
        <f>IF('LU Tabelle'!J37,'LU Tabelle'!J37,"")</f>
        <v/>
      </c>
      <c r="K37" s="20" t="str">
        <f>IF('LU Tabelle'!K37,'LU Tabelle'!K37,"")</f>
        <v/>
      </c>
      <c r="L37" s="29" t="str">
        <f>IF('LU Tabelle'!L37,'LU Tabelle'!L37,"")</f>
        <v/>
      </c>
      <c r="M37" s="31">
        <f>'LU Tabelle'!M37</f>
        <v>0</v>
      </c>
      <c r="N37" s="45">
        <f>('LU Tabelle'!D37+'LU Tabelle'!E37+'LU Tabelle'!F37+'LU Tabelle'!G37+'LU Tabelle'!H37+'LU Tabelle'!I37+'LU Tabelle'!J37+'LU Tabelle'!K37+'LU Tabelle'!L37-'LU Tabelle'!C37)*B37</f>
        <v>0</v>
      </c>
      <c r="O37" s="11">
        <f>'LU Tabelle'!O37</f>
        <v>0</v>
      </c>
      <c r="P37" s="11">
        <f>'LU Tabelle'!P37</f>
        <v>0</v>
      </c>
    </row>
    <row r="38" spans="1:16" ht="15" customHeight="1" x14ac:dyDescent="0.2">
      <c r="A38" s="5" t="str">
        <f>'LU Tabelle'!A38</f>
        <v>Stand- Wandausguss</v>
      </c>
      <c r="B38" s="49">
        <v>2</v>
      </c>
      <c r="C38" s="62" t="str">
        <f>IF('LU Tabelle'!C38,'LU Tabelle'!C38,"")</f>
        <v/>
      </c>
      <c r="D38" s="20" t="str">
        <f>IF('LU Tabelle'!D38,'LU Tabelle'!D38,"")</f>
        <v/>
      </c>
      <c r="E38" s="20" t="str">
        <f>IF('LU Tabelle'!E38,'LU Tabelle'!E38,"")</f>
        <v/>
      </c>
      <c r="F38" s="20" t="str">
        <f>IF('LU Tabelle'!F38,'LU Tabelle'!F38,"")</f>
        <v/>
      </c>
      <c r="G38" s="20" t="str">
        <f>IF('LU Tabelle'!G38,'LU Tabelle'!G38,"")</f>
        <v/>
      </c>
      <c r="H38" s="20" t="str">
        <f>IF('LU Tabelle'!H38,'LU Tabelle'!H38,"")</f>
        <v/>
      </c>
      <c r="I38" s="20" t="str">
        <f>IF('LU Tabelle'!I38,'LU Tabelle'!I38,"")</f>
        <v/>
      </c>
      <c r="J38" s="20" t="str">
        <f>IF('LU Tabelle'!J38,'LU Tabelle'!J38,"")</f>
        <v/>
      </c>
      <c r="K38" s="20" t="str">
        <f>IF('LU Tabelle'!K38,'LU Tabelle'!K38,"")</f>
        <v/>
      </c>
      <c r="L38" s="29" t="str">
        <f>IF('LU Tabelle'!L38,'LU Tabelle'!L38,"")</f>
        <v/>
      </c>
      <c r="M38" s="31">
        <f>'LU Tabelle'!M38</f>
        <v>0</v>
      </c>
      <c r="N38" s="45">
        <f>('LU Tabelle'!D38+'LU Tabelle'!E38+'LU Tabelle'!F38+'LU Tabelle'!G38+'LU Tabelle'!H38+'LU Tabelle'!I38+'LU Tabelle'!J38+'LU Tabelle'!K38+'LU Tabelle'!L38-'LU Tabelle'!C38)*B38</f>
        <v>0</v>
      </c>
      <c r="O38" s="11">
        <f>'LU Tabelle'!O38</f>
        <v>0</v>
      </c>
      <c r="P38" s="11">
        <f>'LU Tabelle'!P38</f>
        <v>0</v>
      </c>
    </row>
    <row r="39" spans="1:16" ht="15" customHeight="1" x14ac:dyDescent="0.2">
      <c r="A39" s="47" t="str">
        <f>'LU Tabelle'!A39</f>
        <v>Entnahmearmatur Balkon (Druck red.)</v>
      </c>
      <c r="B39" s="52" t="s">
        <v>47</v>
      </c>
      <c r="C39" s="62" t="str">
        <f>IF('LU Tabelle'!C39,'LU Tabelle'!C39,"")</f>
        <v/>
      </c>
      <c r="D39" s="20" t="str">
        <f>IF('LU Tabelle'!D39,'LU Tabelle'!D39,"")</f>
        <v/>
      </c>
      <c r="E39" s="20" t="str">
        <f>IF('LU Tabelle'!E39,'LU Tabelle'!E39,"")</f>
        <v/>
      </c>
      <c r="F39" s="20" t="str">
        <f>IF('LU Tabelle'!F39,'LU Tabelle'!F39,"")</f>
        <v/>
      </c>
      <c r="G39" s="20" t="str">
        <f>IF('LU Tabelle'!G39,'LU Tabelle'!G39,"")</f>
        <v/>
      </c>
      <c r="H39" s="20" t="str">
        <f>IF('LU Tabelle'!H39,'LU Tabelle'!H39,"")</f>
        <v/>
      </c>
      <c r="I39" s="20" t="str">
        <f>IF('LU Tabelle'!I39,'LU Tabelle'!I39,"")</f>
        <v/>
      </c>
      <c r="J39" s="20" t="str">
        <f>IF('LU Tabelle'!J39,'LU Tabelle'!J39,"")</f>
        <v/>
      </c>
      <c r="K39" s="20" t="str">
        <f>IF('LU Tabelle'!K39,'LU Tabelle'!K39,"")</f>
        <v/>
      </c>
      <c r="L39" s="29" t="str">
        <f>IF('LU Tabelle'!L39,'LU Tabelle'!L39,"")</f>
        <v/>
      </c>
      <c r="M39" s="31">
        <f>'LU Tabelle'!M39</f>
        <v>0</v>
      </c>
      <c r="N39" s="45" t="s">
        <v>47</v>
      </c>
      <c r="O39" s="11">
        <f>'LU Tabelle'!O39</f>
        <v>0</v>
      </c>
      <c r="P39" s="11" t="str">
        <f>'LU Tabelle'!P39</f>
        <v>-</v>
      </c>
    </row>
    <row r="40" spans="1:16" ht="15" customHeight="1" x14ac:dyDescent="0.2">
      <c r="A40" s="6"/>
      <c r="B40" s="53"/>
      <c r="C40" s="62" t="str">
        <f>IF('LU Tabelle'!C40,'LU Tabelle'!C40,"")</f>
        <v/>
      </c>
      <c r="D40" s="20" t="str">
        <f>IF('LU Tabelle'!D40,'LU Tabelle'!D40,"")</f>
        <v/>
      </c>
      <c r="E40" s="20" t="str">
        <f>IF('LU Tabelle'!E40,'LU Tabelle'!E40,"")</f>
        <v/>
      </c>
      <c r="F40" s="20" t="str">
        <f>IF('LU Tabelle'!F40,'LU Tabelle'!F40,"")</f>
        <v/>
      </c>
      <c r="G40" s="20" t="str">
        <f>IF('LU Tabelle'!G40,'LU Tabelle'!G40,"")</f>
        <v/>
      </c>
      <c r="H40" s="20" t="str">
        <f>IF('LU Tabelle'!H40,'LU Tabelle'!H40,"")</f>
        <v/>
      </c>
      <c r="I40" s="20" t="str">
        <f>IF('LU Tabelle'!I40,'LU Tabelle'!I40,"")</f>
        <v/>
      </c>
      <c r="J40" s="20" t="str">
        <f>IF('LU Tabelle'!J40,'LU Tabelle'!J40,"")</f>
        <v/>
      </c>
      <c r="K40" s="20" t="str">
        <f>IF('LU Tabelle'!K40,'LU Tabelle'!K40,"")</f>
        <v/>
      </c>
      <c r="L40" s="29" t="str">
        <f>IF('LU Tabelle'!L40,'LU Tabelle'!L40,"")</f>
        <v/>
      </c>
      <c r="M40" s="31"/>
      <c r="N40" s="45">
        <f>('LU Tabelle'!D40+'LU Tabelle'!E40+'LU Tabelle'!F40+'LU Tabelle'!G40+'LU Tabelle'!H40+'LU Tabelle'!I40+'LU Tabelle'!J40+'LU Tabelle'!K40+'LU Tabelle'!L40-'LU Tabelle'!C40)*B40</f>
        <v>0</v>
      </c>
      <c r="O40" s="11"/>
      <c r="P40" s="12"/>
    </row>
    <row r="41" spans="1:16" ht="15" customHeight="1" x14ac:dyDescent="0.2">
      <c r="A41" s="6"/>
      <c r="B41" s="53"/>
      <c r="C41" s="62" t="str">
        <f>IF('LU Tabelle'!C41,'LU Tabelle'!C41,"")</f>
        <v/>
      </c>
      <c r="D41" s="20" t="str">
        <f>IF('LU Tabelle'!D41,'LU Tabelle'!D41,"")</f>
        <v/>
      </c>
      <c r="E41" s="20" t="str">
        <f>IF('LU Tabelle'!E41,'LU Tabelle'!E41,"")</f>
        <v/>
      </c>
      <c r="F41" s="20" t="str">
        <f>IF('LU Tabelle'!F41,'LU Tabelle'!F41,"")</f>
        <v/>
      </c>
      <c r="G41" s="20" t="str">
        <f>IF('LU Tabelle'!G41,'LU Tabelle'!G41,"")</f>
        <v/>
      </c>
      <c r="H41" s="20" t="str">
        <f>IF('LU Tabelle'!H41,'LU Tabelle'!H41,"")</f>
        <v/>
      </c>
      <c r="I41" s="20" t="str">
        <f>IF('LU Tabelle'!I41,'LU Tabelle'!I41,"")</f>
        <v/>
      </c>
      <c r="J41" s="20" t="str">
        <f>IF('LU Tabelle'!J41,'LU Tabelle'!J41,"")</f>
        <v/>
      </c>
      <c r="K41" s="20" t="str">
        <f>IF('LU Tabelle'!K41,'LU Tabelle'!K41,"")</f>
        <v/>
      </c>
      <c r="L41" s="29" t="str">
        <f>IF('LU Tabelle'!L41,'LU Tabelle'!L41,"")</f>
        <v/>
      </c>
      <c r="M41" s="31"/>
      <c r="N41" s="45">
        <f>('LU Tabelle'!D41+'LU Tabelle'!E41+'LU Tabelle'!F41+'LU Tabelle'!G41+'LU Tabelle'!H41+'LU Tabelle'!I41+'LU Tabelle'!J41+'LU Tabelle'!K41+'LU Tabelle'!L41-'LU Tabelle'!C41)*B41</f>
        <v>0</v>
      </c>
      <c r="O41" s="11"/>
      <c r="P41" s="12"/>
    </row>
    <row r="42" spans="1:16" ht="15" customHeight="1" x14ac:dyDescent="0.2">
      <c r="A42" s="6"/>
      <c r="B42" s="53"/>
      <c r="C42" s="62" t="str">
        <f>IF('LU Tabelle'!C42,'LU Tabelle'!C42,"")</f>
        <v/>
      </c>
      <c r="D42" s="20" t="str">
        <f>IF('LU Tabelle'!D42,'LU Tabelle'!D42,"")</f>
        <v/>
      </c>
      <c r="E42" s="20" t="str">
        <f>IF('LU Tabelle'!E42,'LU Tabelle'!E42,"")</f>
        <v/>
      </c>
      <c r="F42" s="20" t="str">
        <f>IF('LU Tabelle'!F42,'LU Tabelle'!F42,"")</f>
        <v/>
      </c>
      <c r="G42" s="20" t="str">
        <f>IF('LU Tabelle'!G42,'LU Tabelle'!G42,"")</f>
        <v/>
      </c>
      <c r="H42" s="20" t="str">
        <f>IF('LU Tabelle'!H42,'LU Tabelle'!H42,"")</f>
        <v/>
      </c>
      <c r="I42" s="20" t="str">
        <f>IF('LU Tabelle'!I42,'LU Tabelle'!I42,"")</f>
        <v/>
      </c>
      <c r="J42" s="20" t="str">
        <f>IF('LU Tabelle'!J42,'LU Tabelle'!J42,"")</f>
        <v/>
      </c>
      <c r="K42" s="20" t="str">
        <f>IF('LU Tabelle'!K42,'LU Tabelle'!K42,"")</f>
        <v/>
      </c>
      <c r="L42" s="29" t="str">
        <f>IF('LU Tabelle'!L42,'LU Tabelle'!L42,"")</f>
        <v/>
      </c>
      <c r="M42" s="31"/>
      <c r="N42" s="45">
        <f>('LU Tabelle'!D42+'LU Tabelle'!E42+'LU Tabelle'!F42+'LU Tabelle'!G42+'LU Tabelle'!H42+'LU Tabelle'!I42+'LU Tabelle'!J42+'LU Tabelle'!K42+'LU Tabelle'!L42-'LU Tabelle'!C42)*B42</f>
        <v>0</v>
      </c>
      <c r="O42" s="11"/>
      <c r="P42" s="12"/>
    </row>
    <row r="43" spans="1:16" ht="15" customHeight="1" x14ac:dyDescent="0.2">
      <c r="A43" s="6"/>
      <c r="B43" s="53"/>
      <c r="C43" s="62" t="str">
        <f>IF('LU Tabelle'!C43,'LU Tabelle'!C43,"")</f>
        <v/>
      </c>
      <c r="D43" s="20" t="str">
        <f>IF('LU Tabelle'!D43,'LU Tabelle'!D43,"")</f>
        <v/>
      </c>
      <c r="E43" s="20" t="str">
        <f>IF('LU Tabelle'!E43,'LU Tabelle'!E43,"")</f>
        <v/>
      </c>
      <c r="F43" s="20" t="str">
        <f>IF('LU Tabelle'!F43,'LU Tabelle'!F43,"")</f>
        <v/>
      </c>
      <c r="G43" s="20" t="str">
        <f>IF('LU Tabelle'!G43,'LU Tabelle'!G43,"")</f>
        <v/>
      </c>
      <c r="H43" s="20" t="str">
        <f>IF('LU Tabelle'!H43,'LU Tabelle'!H43,"")</f>
        <v/>
      </c>
      <c r="I43" s="20" t="str">
        <f>IF('LU Tabelle'!I43,'LU Tabelle'!I43,"")</f>
        <v/>
      </c>
      <c r="J43" s="20" t="str">
        <f>IF('LU Tabelle'!J43,'LU Tabelle'!J43,"")</f>
        <v/>
      </c>
      <c r="K43" s="20" t="str">
        <f>IF('LU Tabelle'!K43,'LU Tabelle'!K43,"")</f>
        <v/>
      </c>
      <c r="L43" s="29" t="str">
        <f>IF('LU Tabelle'!L43,'LU Tabelle'!L43,"")</f>
        <v/>
      </c>
      <c r="M43" s="31"/>
      <c r="N43" s="45">
        <f>('LU Tabelle'!D43+'LU Tabelle'!E43+'LU Tabelle'!F43+'LU Tabelle'!G43+'LU Tabelle'!H43+'LU Tabelle'!I43+'LU Tabelle'!J43+'LU Tabelle'!K43+'LU Tabelle'!L43-'LU Tabelle'!C43)*B43</f>
        <v>0</v>
      </c>
      <c r="O43" s="11"/>
      <c r="P43" s="12"/>
    </row>
    <row r="44" spans="1:16" s="1" customFormat="1" ht="15" customHeight="1" thickBot="1" x14ac:dyDescent="0.25">
      <c r="A44" s="8" t="s">
        <v>21</v>
      </c>
      <c r="B44" s="54"/>
      <c r="C44" s="16"/>
      <c r="D44" s="21"/>
      <c r="E44" s="22"/>
      <c r="F44" s="22"/>
      <c r="G44" s="22"/>
      <c r="H44" s="22"/>
      <c r="I44" s="22"/>
      <c r="J44" s="22"/>
      <c r="K44" s="22"/>
      <c r="L44" s="23"/>
      <c r="M44" s="59">
        <f>'LU Tabelle'!M44</f>
        <v>0</v>
      </c>
      <c r="N44" s="46">
        <f>SUM(N17:N43)</f>
        <v>0</v>
      </c>
      <c r="O44" s="15"/>
      <c r="P44" s="16"/>
    </row>
    <row r="45" spans="1:16" s="3" customFormat="1" ht="11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66"/>
      <c r="N45" s="66"/>
      <c r="O45" s="66"/>
      <c r="P45" s="66"/>
    </row>
    <row r="46" spans="1:16" s="3" customFormat="1" ht="11.25" x14ac:dyDescent="0.2">
      <c r="A46" s="9" t="s">
        <v>39</v>
      </c>
      <c r="B46" s="9" t="s">
        <v>54</v>
      </c>
      <c r="C46" s="9"/>
      <c r="D46" s="9"/>
      <c r="E46" s="9"/>
      <c r="F46" s="9"/>
      <c r="G46" s="9"/>
      <c r="H46" s="9" t="s">
        <v>27</v>
      </c>
      <c r="I46" s="9"/>
      <c r="J46" s="9"/>
      <c r="K46" s="9"/>
      <c r="L46" s="9"/>
      <c r="M46" s="66" t="s">
        <v>23</v>
      </c>
      <c r="N46" s="66"/>
      <c r="O46" s="66"/>
      <c r="P46" s="66"/>
    </row>
    <row r="47" spans="1:16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2">
      <c r="A48" s="33" t="s">
        <v>46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2">
      <c r="A49" s="33" t="s">
        <v>57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2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2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2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2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2">
      <c r="A61" s="33"/>
    </row>
    <row r="62" spans="1:16" x14ac:dyDescent="0.2">
      <c r="A62" s="33"/>
    </row>
    <row r="1048576" spans="3:3" x14ac:dyDescent="0.2">
      <c r="C1048576" s="20" t="str">
        <f>IF('LU Tabelle'!C1048576,'LU Tabelle'!C1048576,"")</f>
        <v/>
      </c>
    </row>
  </sheetData>
  <sheetProtection selectLockedCells="1" selectUnlockedCells="1"/>
  <mergeCells count="3">
    <mergeCell ref="O16:P16"/>
    <mergeCell ref="M45:P45"/>
    <mergeCell ref="M46:P46"/>
  </mergeCells>
  <pageMargins left="0.19685039370078741" right="0.19685039370078741" top="0.33333333333333331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LU Tabelle</vt:lpstr>
      <vt:lpstr>DU Tabelle</vt:lpstr>
      <vt:lpstr>'DU Tabelle'!Druckbereich</vt:lpstr>
      <vt:lpstr>'LU Tabelle'!Druckbereich</vt:lpstr>
    </vt:vector>
  </TitlesOfParts>
  <Company>Talus Informatik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blp_schwabj</dc:creator>
  <cp:lastModifiedBy>Schwab Jeanine</cp:lastModifiedBy>
  <cp:lastPrinted>2017-05-16T08:09:51Z</cp:lastPrinted>
  <dcterms:created xsi:type="dcterms:W3CDTF">2013-07-15T13:55:24Z</dcterms:created>
  <dcterms:modified xsi:type="dcterms:W3CDTF">2017-05-16T08:46:04Z</dcterms:modified>
</cp:coreProperties>
</file>